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D Poznamky\Dian Agenda\2022\Riešené cases\Real 2024\9_Nezamestnanost OV\V Rieseni 0524\"/>
    </mc:Choice>
  </mc:AlternateContent>
  <bookViews>
    <workbookView xWindow="0" yWindow="0" windowWidth="28320" windowHeight="11580"/>
  </bookViews>
  <sheets>
    <sheet name="titul" sheetId="1" r:id="rId1"/>
    <sheet name="anotácia" sheetId="11" r:id="rId2"/>
    <sheet name="D" sheetId="10" r:id="rId3"/>
    <sheet name="F" sheetId="2" r:id="rId4"/>
    <sheet name="H" sheetId="3" r:id="rId5"/>
    <sheet name="J" sheetId="4" r:id="rId6"/>
    <sheet name="K" sheetId="5" r:id="rId7"/>
    <sheet name="L" sheetId="6" r:id="rId8"/>
    <sheet name="M" sheetId="7" r:id="rId9"/>
    <sheet name="N" sheetId="8" r:id="rId10"/>
    <sheet name="Q" sheetId="9" r:id="rId11"/>
  </sheets>
  <externalReferences>
    <externalReference r:id="rId12"/>
    <externalReference r:id="rId13"/>
    <externalReference r:id="rId14"/>
  </externalReferences>
  <calcPr calcId="162913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6" i="5" l="1"/>
  <c r="F96" i="5"/>
  <c r="H96" i="5"/>
  <c r="E96" i="5"/>
  <c r="D96" i="5"/>
  <c r="K50" i="10" l="1"/>
  <c r="K74" i="6"/>
  <c r="H191" i="7"/>
  <c r="E191" i="7"/>
  <c r="D191" i="7"/>
  <c r="H74" i="6"/>
  <c r="E74" i="6"/>
  <c r="D74" i="6"/>
  <c r="H50" i="10"/>
  <c r="E50" i="10"/>
  <c r="E62" i="2" l="1"/>
  <c r="D62" i="2"/>
  <c r="D50" i="10"/>
  <c r="F62" i="2" l="1"/>
  <c r="H59" i="4"/>
  <c r="E59" i="4"/>
  <c r="D59" i="4"/>
  <c r="H91" i="9" l="1"/>
  <c r="K91" i="9" s="1"/>
  <c r="E91" i="9"/>
  <c r="F91" i="9" s="1"/>
  <c r="D91" i="9"/>
  <c r="H59" i="8"/>
  <c r="E59" i="8"/>
  <c r="D59" i="8"/>
  <c r="K191" i="7"/>
  <c r="F191" i="7"/>
  <c r="F74" i="6"/>
  <c r="K96" i="5"/>
  <c r="H119" i="3"/>
  <c r="E119" i="3"/>
  <c r="F119" i="3" s="1"/>
  <c r="D119" i="3"/>
  <c r="I91" i="9" l="1"/>
  <c r="F59" i="8"/>
  <c r="I59" i="8"/>
  <c r="K59" i="8"/>
  <c r="I191" i="7"/>
  <c r="I74" i="6"/>
  <c r="I59" i="4"/>
  <c r="K59" i="4"/>
  <c r="K119" i="3"/>
  <c r="F59" i="4"/>
  <c r="I119" i="3"/>
  <c r="H62" i="2"/>
  <c r="I62" i="2" s="1"/>
  <c r="K62" i="2" l="1"/>
</calcChain>
</file>

<file path=xl/sharedStrings.xml><?xml version="1.0" encoding="utf-8"?>
<sst xmlns="http://schemas.openxmlformats.org/spreadsheetml/2006/main" count="1147" uniqueCount="817">
  <si>
    <t>Evidovaná nezamestnanosť</t>
  </si>
  <si>
    <t xml:space="preserve"> absolventov stredných škôl </t>
  </si>
  <si>
    <t>v študijných a učebných odboroch</t>
  </si>
  <si>
    <t xml:space="preserve">  štatistický prehľad</t>
  </si>
  <si>
    <t>Odbor metodiky a tvorby informácií školstva</t>
  </si>
  <si>
    <t>Centrum vedecko-technických informácií SR</t>
  </si>
  <si>
    <t>Bratislava</t>
  </si>
  <si>
    <r>
      <t xml:space="preserve">Nezamestnanosť absolventov učebných odborov, ktorí získali </t>
    </r>
    <r>
      <rPr>
        <b/>
        <i/>
        <sz val="14"/>
        <rFont val="Calibri"/>
        <family val="2"/>
        <charset val="238"/>
      </rPr>
      <t>nižšie stredné odborné vzdelanie</t>
    </r>
  </si>
  <si>
    <t>Stupeň vzdelania:</t>
  </si>
  <si>
    <t>F</t>
  </si>
  <si>
    <t>Legenda:</t>
  </si>
  <si>
    <t>absolventi škôl (A)</t>
  </si>
  <si>
    <t xml:space="preserve">nezamestnaní </t>
  </si>
  <si>
    <t xml:space="preserve">nezamestnaní absolventi </t>
  </si>
  <si>
    <t>absolventi (AN)</t>
  </si>
  <si>
    <t>AMN</t>
  </si>
  <si>
    <t>absolventská miera nezamestnanosti ( = AN/A)</t>
  </si>
  <si>
    <t>SDE</t>
  </si>
  <si>
    <t>stredná doba evidencie absolventa na úrade práce</t>
  </si>
  <si>
    <t>AB index</t>
  </si>
  <si>
    <t>index absorpcie ( = 1- AN(máj) / AN(september))</t>
  </si>
  <si>
    <t>i/j</t>
  </si>
  <si>
    <t>P.č</t>
  </si>
  <si>
    <t>Kód odboru</t>
  </si>
  <si>
    <t>Názov odboru</t>
  </si>
  <si>
    <t>3686F00</t>
  </si>
  <si>
    <t>stavebná výroba</t>
  </si>
  <si>
    <t>3178F00</t>
  </si>
  <si>
    <t>výroba konfekcie</t>
  </si>
  <si>
    <t>3161F00</t>
  </si>
  <si>
    <t>praktická žena</t>
  </si>
  <si>
    <t>4579F00</t>
  </si>
  <si>
    <t>lesná výroba</t>
  </si>
  <si>
    <t>2982F00</t>
  </si>
  <si>
    <t>potravinárska výroba</t>
  </si>
  <si>
    <t>3383F00</t>
  </si>
  <si>
    <t>spracúvanie dreva</t>
  </si>
  <si>
    <t>2478F00</t>
  </si>
  <si>
    <t>strojárska výroba</t>
  </si>
  <si>
    <t>2498F00</t>
  </si>
  <si>
    <t>4572F00</t>
  </si>
  <si>
    <t>poľnohospodárska výroba</t>
  </si>
  <si>
    <t>6468F00</t>
  </si>
  <si>
    <t>3179F00</t>
  </si>
  <si>
    <t>textilná výroba</t>
  </si>
  <si>
    <t>2477F00</t>
  </si>
  <si>
    <t>obrábanie kovov</t>
  </si>
  <si>
    <t>3282F00</t>
  </si>
  <si>
    <t>výroba obuvi</t>
  </si>
  <si>
    <t>F celkove</t>
  </si>
  <si>
    <t>Zdroj: UPSVAR a CVTI SR</t>
  </si>
  <si>
    <t>H</t>
  </si>
  <si>
    <t>6445H00</t>
  </si>
  <si>
    <t>kuchár</t>
  </si>
  <si>
    <t>2487H01</t>
  </si>
  <si>
    <t>autoopravár - mechanik</t>
  </si>
  <si>
    <t>6456H00</t>
  </si>
  <si>
    <t>kaderník</t>
  </si>
  <si>
    <t>6444H00</t>
  </si>
  <si>
    <t>čašník, servírka</t>
  </si>
  <si>
    <t>6489H00</t>
  </si>
  <si>
    <t>hostinský, hostinská</t>
  </si>
  <si>
    <t>3661H00</t>
  </si>
  <si>
    <t>murár</t>
  </si>
  <si>
    <t>2964H00</t>
  </si>
  <si>
    <t>cukrár</t>
  </si>
  <si>
    <t>3355H00</t>
  </si>
  <si>
    <t>stolár</t>
  </si>
  <si>
    <t>6460H00</t>
  </si>
  <si>
    <t>predavač</t>
  </si>
  <si>
    <t>2683H11</t>
  </si>
  <si>
    <t>elektromechanik - silnoprúdová technika</t>
  </si>
  <si>
    <t>2977H00</t>
  </si>
  <si>
    <t>cukrár kuchár</t>
  </si>
  <si>
    <t>2487H02</t>
  </si>
  <si>
    <t>autoopravár - elektrikár</t>
  </si>
  <si>
    <t>3678H00</t>
  </si>
  <si>
    <t>inštalatér</t>
  </si>
  <si>
    <t>2433H00</t>
  </si>
  <si>
    <t>obrábač kovov</t>
  </si>
  <si>
    <t>4524H00</t>
  </si>
  <si>
    <t>agromechanizátor, opravár</t>
  </si>
  <si>
    <t>4575H00</t>
  </si>
  <si>
    <t>mechanizátor lesnej výroby</t>
  </si>
  <si>
    <t>2464H00</t>
  </si>
  <si>
    <t>strojný mechanik</t>
  </si>
  <si>
    <t>2487H04</t>
  </si>
  <si>
    <t>autoopravár - lakovník</t>
  </si>
  <si>
    <t>2423H00</t>
  </si>
  <si>
    <t>nástrojár</t>
  </si>
  <si>
    <t>2466H02</t>
  </si>
  <si>
    <t>6475H00</t>
  </si>
  <si>
    <t>technicko-administratívny pracovník</t>
  </si>
  <si>
    <t>3152H02</t>
  </si>
  <si>
    <t>krajčír - dámske odevy</t>
  </si>
  <si>
    <t>2487H03</t>
  </si>
  <si>
    <t>autoopravár - karosár</t>
  </si>
  <si>
    <t>3663H00</t>
  </si>
  <si>
    <t>tesár</t>
  </si>
  <si>
    <t>6424H00</t>
  </si>
  <si>
    <t>manikér - pedikér</t>
  </si>
  <si>
    <t>2978H00</t>
  </si>
  <si>
    <t>cukrár pekár</t>
  </si>
  <si>
    <t>3370H00</t>
  </si>
  <si>
    <t>čalúnnik</t>
  </si>
  <si>
    <t>6451H00</t>
  </si>
  <si>
    <t>aranžér</t>
  </si>
  <si>
    <t>2683H12</t>
  </si>
  <si>
    <t>elektromechanik - automatizačná technika</t>
  </si>
  <si>
    <t>4571H00</t>
  </si>
  <si>
    <t>záhradník</t>
  </si>
  <si>
    <t>2683H15</t>
  </si>
  <si>
    <t>elektromechanik - úžitková technika</t>
  </si>
  <si>
    <t>3668H00</t>
  </si>
  <si>
    <t>montér suchých stavieb</t>
  </si>
  <si>
    <t>4561H03</t>
  </si>
  <si>
    <t>poľnohospodár - služby</t>
  </si>
  <si>
    <t>3473H08</t>
  </si>
  <si>
    <t>polygraf - knihár</t>
  </si>
  <si>
    <t>6452H00</t>
  </si>
  <si>
    <t>fotograf</t>
  </si>
  <si>
    <t>2488H00</t>
  </si>
  <si>
    <t>mechanik špecialista automobilovej výroby</t>
  </si>
  <si>
    <t>2987H01</t>
  </si>
  <si>
    <t>biochemik - mliekarská výroba</t>
  </si>
  <si>
    <t>3675H00</t>
  </si>
  <si>
    <t>maliar</t>
  </si>
  <si>
    <t>2955H00</t>
  </si>
  <si>
    <t>5371H00</t>
  </si>
  <si>
    <t>sanitár</t>
  </si>
  <si>
    <t>3684H00</t>
  </si>
  <si>
    <t>strechár</t>
  </si>
  <si>
    <t>4561H02</t>
  </si>
  <si>
    <t>poľnohospodár - farmárstvo</t>
  </si>
  <si>
    <t>2962H00</t>
  </si>
  <si>
    <t>pekár</t>
  </si>
  <si>
    <t>2980H00</t>
  </si>
  <si>
    <t>4561H01</t>
  </si>
  <si>
    <t>poľnohospodár - mechanizácia</t>
  </si>
  <si>
    <t>3673H00</t>
  </si>
  <si>
    <t>kachliar</t>
  </si>
  <si>
    <t>4569H00</t>
  </si>
  <si>
    <t>viazač - aranžér kvetín</t>
  </si>
  <si>
    <t>4580H02</t>
  </si>
  <si>
    <t>chovateľ - chov koní a jazdectvo</t>
  </si>
  <si>
    <t>3762H00</t>
  </si>
  <si>
    <t>železničiar</t>
  </si>
  <si>
    <t>2466H01</t>
  </si>
  <si>
    <t>2430H00</t>
  </si>
  <si>
    <t>operátor strojárskej výroby</t>
  </si>
  <si>
    <t>8564H00</t>
  </si>
  <si>
    <t>umelecký smaltér</t>
  </si>
  <si>
    <t>3152H01</t>
  </si>
  <si>
    <t>krajčír - pánske odevy</t>
  </si>
  <si>
    <t>2954H00</t>
  </si>
  <si>
    <t>mäsiar</t>
  </si>
  <si>
    <t>3274H00</t>
  </si>
  <si>
    <t>obuvník</t>
  </si>
  <si>
    <t>2466H04</t>
  </si>
  <si>
    <t>2432H00</t>
  </si>
  <si>
    <t>puškár</t>
  </si>
  <si>
    <t>3688H00</t>
  </si>
  <si>
    <t>kominár</t>
  </si>
  <si>
    <t>2987H02</t>
  </si>
  <si>
    <t>biochemik - výroba piva a sladu</t>
  </si>
  <si>
    <t>8545H00</t>
  </si>
  <si>
    <t>zlatník a klenotník</t>
  </si>
  <si>
    <t>2439H00</t>
  </si>
  <si>
    <t>lakovník</t>
  </si>
  <si>
    <t>4582H00</t>
  </si>
  <si>
    <t>včelár, včelárka</t>
  </si>
  <si>
    <t>H celkove</t>
  </si>
  <si>
    <t>J (5)</t>
  </si>
  <si>
    <t>7902J00</t>
  </si>
  <si>
    <t>gymnázium</t>
  </si>
  <si>
    <t>7902J74</t>
  </si>
  <si>
    <t>gymnázium - bilingválne štúdium</t>
  </si>
  <si>
    <t>7902J77</t>
  </si>
  <si>
    <t>gymnázium - šport</t>
  </si>
  <si>
    <t>J celkove</t>
  </si>
  <si>
    <t>6323K00</t>
  </si>
  <si>
    <t>hotelová akadémia</t>
  </si>
  <si>
    <t>2697K00</t>
  </si>
  <si>
    <t>mechanik elektrotechnik</t>
  </si>
  <si>
    <t>2682K00</t>
  </si>
  <si>
    <t>mechanik počítačových sietí</t>
  </si>
  <si>
    <t>3447K00</t>
  </si>
  <si>
    <t>grafik digitálnych médií</t>
  </si>
  <si>
    <t>6446K00</t>
  </si>
  <si>
    <t>kozmetik</t>
  </si>
  <si>
    <t>6445K00</t>
  </si>
  <si>
    <t>6444K00</t>
  </si>
  <si>
    <t>2411K00</t>
  </si>
  <si>
    <t>mechanik nastavovač</t>
  </si>
  <si>
    <t>6405K00</t>
  </si>
  <si>
    <t>pracovník marketingu</t>
  </si>
  <si>
    <t>2413K00</t>
  </si>
  <si>
    <t>mechanik strojov a zariadení</t>
  </si>
  <si>
    <t>2426K00</t>
  </si>
  <si>
    <t>2447K00</t>
  </si>
  <si>
    <t>mechanik hasičskej techniky</t>
  </si>
  <si>
    <t>2679K00</t>
  </si>
  <si>
    <t>mechanik - mechatronik</t>
  </si>
  <si>
    <t>3658K00</t>
  </si>
  <si>
    <t>mechanik stavebnoinštalačných zariadení</t>
  </si>
  <si>
    <t>3656K00</t>
  </si>
  <si>
    <t>operátor stavebnej výroby</t>
  </si>
  <si>
    <t>3778K00</t>
  </si>
  <si>
    <t>2495K00</t>
  </si>
  <si>
    <t>autotronik</t>
  </si>
  <si>
    <t>3759K00</t>
  </si>
  <si>
    <t>komerčný pracovník v doprave</t>
  </si>
  <si>
    <t>3446K00</t>
  </si>
  <si>
    <t>grafik tlačových médií</t>
  </si>
  <si>
    <t>6442K00</t>
  </si>
  <si>
    <t>obchodný pracovník</t>
  </si>
  <si>
    <t>3349K00</t>
  </si>
  <si>
    <t>technik drevostavieb</t>
  </si>
  <si>
    <t>3341K00</t>
  </si>
  <si>
    <t>operátor drevárskej a nábytkárskej výroby</t>
  </si>
  <si>
    <t>6425K00</t>
  </si>
  <si>
    <t>kaderník - vizážista</t>
  </si>
  <si>
    <t>3693K00</t>
  </si>
  <si>
    <t>technik energetických zariadení budov</t>
  </si>
  <si>
    <t>4556K00</t>
  </si>
  <si>
    <t>operátor lesnej techniky</t>
  </si>
  <si>
    <t>4553K00</t>
  </si>
  <si>
    <t>podnikateľ pre rozvoj vidieka</t>
  </si>
  <si>
    <t>2684K00</t>
  </si>
  <si>
    <t>bezpečnostné systémy v doprave a priemysle</t>
  </si>
  <si>
    <t>6432K00</t>
  </si>
  <si>
    <t>pracovník v hotelierstve a cestovnom ruchu</t>
  </si>
  <si>
    <t>3457K00</t>
  </si>
  <si>
    <t>operátor tlače</t>
  </si>
  <si>
    <t>3667K00</t>
  </si>
  <si>
    <t>2412K00</t>
  </si>
  <si>
    <t>mechanik číslicovo riadených strojov</t>
  </si>
  <si>
    <t>2958K00</t>
  </si>
  <si>
    <t>kontrolór potravín</t>
  </si>
  <si>
    <t>3776K01</t>
  </si>
  <si>
    <t>mechanik lietadiel - mechanika</t>
  </si>
  <si>
    <t>2860K00</t>
  </si>
  <si>
    <t>chemik operátor</t>
  </si>
  <si>
    <t>2262K00</t>
  </si>
  <si>
    <t>hutník operátor</t>
  </si>
  <si>
    <t>3795K00</t>
  </si>
  <si>
    <t>klientský manažér pošty</t>
  </si>
  <si>
    <t>3776K02</t>
  </si>
  <si>
    <t>mechanik lietadiel - avionika</t>
  </si>
  <si>
    <t>2859K00</t>
  </si>
  <si>
    <t>operátor gumárskej a plastikárskej výroby</t>
  </si>
  <si>
    <t>3758K00</t>
  </si>
  <si>
    <t>operátor prevádzky a ekonomiky dopravy</t>
  </si>
  <si>
    <t>3247K00</t>
  </si>
  <si>
    <t>technik obuvníckej výroby</t>
  </si>
  <si>
    <t>8503K01</t>
  </si>
  <si>
    <t>K celkove</t>
  </si>
  <si>
    <t>6317M00</t>
  </si>
  <si>
    <t>obchodná akadémia</t>
  </si>
  <si>
    <t>2675M00</t>
  </si>
  <si>
    <t>elektrotechnika</t>
  </si>
  <si>
    <t>6403L00</t>
  </si>
  <si>
    <t>podnikanie v remeslách a službách</t>
  </si>
  <si>
    <t>3650M00</t>
  </si>
  <si>
    <t>staviteľstvo</t>
  </si>
  <si>
    <t>6421L00</t>
  </si>
  <si>
    <t>spoločné stravovanie</t>
  </si>
  <si>
    <t>6324M00</t>
  </si>
  <si>
    <t>5356M00</t>
  </si>
  <si>
    <t>zdravotnícky asistent</t>
  </si>
  <si>
    <t>6426L00</t>
  </si>
  <si>
    <t>vlasová kozmetika</t>
  </si>
  <si>
    <t>5370M00</t>
  </si>
  <si>
    <t>masér</t>
  </si>
  <si>
    <t>7649M00</t>
  </si>
  <si>
    <t>učiteľstvo pre materské školy a vychovávateľstvo</t>
  </si>
  <si>
    <t>3918M00</t>
  </si>
  <si>
    <t>technické lýceum</t>
  </si>
  <si>
    <t>6341M00</t>
  </si>
  <si>
    <t>škola podnikania</t>
  </si>
  <si>
    <t>6362M00</t>
  </si>
  <si>
    <t>kozmetička a vizážistka</t>
  </si>
  <si>
    <t>8261M00</t>
  </si>
  <si>
    <t>propagačná grafika</t>
  </si>
  <si>
    <t>7661M00</t>
  </si>
  <si>
    <t>sociálno-výchovný pracovník</t>
  </si>
  <si>
    <t>3760M00</t>
  </si>
  <si>
    <t>prevádzka a ekonomika dopravy</t>
  </si>
  <si>
    <t>8260M00</t>
  </si>
  <si>
    <t>propagačné výtvarníctvo</t>
  </si>
  <si>
    <t>3765M00</t>
  </si>
  <si>
    <t>technika a prevádzka dopravy</t>
  </si>
  <si>
    <t>8297M00</t>
  </si>
  <si>
    <t>fotografický dizajn</t>
  </si>
  <si>
    <t>6352M00</t>
  </si>
  <si>
    <t>obchod a podnikanie</t>
  </si>
  <si>
    <t>6355M00</t>
  </si>
  <si>
    <t>služby v cestovnom ruchu</t>
  </si>
  <si>
    <t>informačné a sieťové technológie</t>
  </si>
  <si>
    <t>3757L00</t>
  </si>
  <si>
    <t>dopravná prevádzka</t>
  </si>
  <si>
    <t>2387M00</t>
  </si>
  <si>
    <t>mechatronika</t>
  </si>
  <si>
    <t>2381M00</t>
  </si>
  <si>
    <t>strojárstvo</t>
  </si>
  <si>
    <t>6317M74</t>
  </si>
  <si>
    <t>obchodná akadémia - bilingválne štúdium</t>
  </si>
  <si>
    <t>8298M00</t>
  </si>
  <si>
    <t>odevný dizajn</t>
  </si>
  <si>
    <t>4219M01</t>
  </si>
  <si>
    <t>lesníctvo - lesnícka prevádzka</t>
  </si>
  <si>
    <t>2414L01</t>
  </si>
  <si>
    <t>4210M18</t>
  </si>
  <si>
    <t>agropodnikanie - kynológia</t>
  </si>
  <si>
    <t>2561M00</t>
  </si>
  <si>
    <t>5311M00</t>
  </si>
  <si>
    <t>farmaceutický laborant</t>
  </si>
  <si>
    <t>8259M00</t>
  </si>
  <si>
    <t>animovaná tvorba</t>
  </si>
  <si>
    <t>8283M00</t>
  </si>
  <si>
    <t>reklamná tvorba</t>
  </si>
  <si>
    <t>8221M11</t>
  </si>
  <si>
    <t>dizajn - grafický a priestorový dizajn</t>
  </si>
  <si>
    <t>2951M00</t>
  </si>
  <si>
    <t>výživa a šport</t>
  </si>
  <si>
    <t>3968M00</t>
  </si>
  <si>
    <t>5358M00</t>
  </si>
  <si>
    <t>zubný asistent</t>
  </si>
  <si>
    <t>2840M00</t>
  </si>
  <si>
    <t>biotechnológia a farmakológia</t>
  </si>
  <si>
    <t>3692M00</t>
  </si>
  <si>
    <t>geodézia, kartografia a kataster</t>
  </si>
  <si>
    <t>3917M02</t>
  </si>
  <si>
    <t>6328M00</t>
  </si>
  <si>
    <t>ekonomické a obchodné služby</t>
  </si>
  <si>
    <t>6325M00</t>
  </si>
  <si>
    <t>ekonomické lýceum</t>
  </si>
  <si>
    <t>9245M00</t>
  </si>
  <si>
    <t>ochrana osôb a majetku</t>
  </si>
  <si>
    <t>3659L00</t>
  </si>
  <si>
    <t>stavebníctvo</t>
  </si>
  <si>
    <t>3767M00</t>
  </si>
  <si>
    <t>dopravná akadémia</t>
  </si>
  <si>
    <t>5304M00</t>
  </si>
  <si>
    <t>asistent výživy</t>
  </si>
  <si>
    <t>3158M00</t>
  </si>
  <si>
    <t>styling a marketing</t>
  </si>
  <si>
    <t>4210M17</t>
  </si>
  <si>
    <t>agropodnikanie - chov koní a jazdectvo</t>
  </si>
  <si>
    <t>7237M00</t>
  </si>
  <si>
    <t>informačné systémy a služby</t>
  </si>
  <si>
    <t>7646M00</t>
  </si>
  <si>
    <t>vychovávateľsko-opatrovateľská činnosť</t>
  </si>
  <si>
    <t>8269M00</t>
  </si>
  <si>
    <t>tvorba nábytku a interiéru</t>
  </si>
  <si>
    <t>8294M01</t>
  </si>
  <si>
    <t>obrazová a zvuková tvorba - kamera, zvuk, strih</t>
  </si>
  <si>
    <t>2493L00</t>
  </si>
  <si>
    <t>predaj a servis vozidiel</t>
  </si>
  <si>
    <t>2952L00</t>
  </si>
  <si>
    <t>výroba potravín</t>
  </si>
  <si>
    <t>3917M06</t>
  </si>
  <si>
    <t>7662M00</t>
  </si>
  <si>
    <t>animátor voľného času</t>
  </si>
  <si>
    <t>4210M04</t>
  </si>
  <si>
    <t>agropodnikanie - farmárstvo</t>
  </si>
  <si>
    <t>4338M00</t>
  </si>
  <si>
    <t>veterinárny asistent pre ambulancie</t>
  </si>
  <si>
    <t>2982L02</t>
  </si>
  <si>
    <t>potravinárska výroba - pekárska a cukrárska výroba</t>
  </si>
  <si>
    <t>3917M03</t>
  </si>
  <si>
    <t>4210M11</t>
  </si>
  <si>
    <t>agropodnikanie - agroturistika</t>
  </si>
  <si>
    <t>4211M26</t>
  </si>
  <si>
    <t>záhradníctvo-sadovnícka a krajinárska tvorba</t>
  </si>
  <si>
    <t>5308M00</t>
  </si>
  <si>
    <t>zdravotnícky laborant</t>
  </si>
  <si>
    <t>6329M01</t>
  </si>
  <si>
    <t>6343M00</t>
  </si>
  <si>
    <t>športový manažment</t>
  </si>
  <si>
    <t>8296M00</t>
  </si>
  <si>
    <t>grafický dizajn</t>
  </si>
  <si>
    <t>8299M00</t>
  </si>
  <si>
    <t>dizajn interiéru</t>
  </si>
  <si>
    <t>4219M02</t>
  </si>
  <si>
    <t>lesníctvo - krajinná ekológia</t>
  </si>
  <si>
    <t>4512L00</t>
  </si>
  <si>
    <t>poľnohospodárstvo</t>
  </si>
  <si>
    <t>6310Q00</t>
  </si>
  <si>
    <t>financie</t>
  </si>
  <si>
    <t>informačné a digitálne technológie</t>
  </si>
  <si>
    <t>8221M09</t>
  </si>
  <si>
    <t>dizajn - fotografický dizajn</t>
  </si>
  <si>
    <t>8233M02</t>
  </si>
  <si>
    <t>8270M00</t>
  </si>
  <si>
    <t>scénická kostýmová tvorba</t>
  </si>
  <si>
    <t>2414L04</t>
  </si>
  <si>
    <t>strojárstvo - podnikanie a služby</t>
  </si>
  <si>
    <t>2675L02</t>
  </si>
  <si>
    <t>4336M03</t>
  </si>
  <si>
    <t>4336M04</t>
  </si>
  <si>
    <t>veterinárne zdravotníctvo a hygiena - drobnochov</t>
  </si>
  <si>
    <t>8228Q00</t>
  </si>
  <si>
    <t>spev</t>
  </si>
  <si>
    <t>2940Q01</t>
  </si>
  <si>
    <t>potravinárstvo - hygiena potravín</t>
  </si>
  <si>
    <t>3336M04</t>
  </si>
  <si>
    <t>drevárstvo a nábytkárstvo - manažment v drevárstve</t>
  </si>
  <si>
    <t>3431M02</t>
  </si>
  <si>
    <t>polygrafia - grafika tlačovín</t>
  </si>
  <si>
    <t>3739M00</t>
  </si>
  <si>
    <t>elektrotechnika v doprave a telekomunikáciách</t>
  </si>
  <si>
    <t>multimédiá</t>
  </si>
  <si>
    <t>3964M00</t>
  </si>
  <si>
    <t>ochrana osôb a majetku pred požiarom</t>
  </si>
  <si>
    <t>4211M17</t>
  </si>
  <si>
    <t>záhradníctvo-viazačstvo a aranžérstvo</t>
  </si>
  <si>
    <t>4336M01</t>
  </si>
  <si>
    <t>4511L00</t>
  </si>
  <si>
    <t>záhradníctvo</t>
  </si>
  <si>
    <t>8222M00</t>
  </si>
  <si>
    <t>úžitková maľba</t>
  </si>
  <si>
    <t>8227Q00</t>
  </si>
  <si>
    <t>tanec</t>
  </si>
  <si>
    <t>8245M07</t>
  </si>
  <si>
    <t>2675L01</t>
  </si>
  <si>
    <t>3347L00</t>
  </si>
  <si>
    <t>drevárska a nábytkárska výroba</t>
  </si>
  <si>
    <t>3920M00</t>
  </si>
  <si>
    <t>polytechnika</t>
  </si>
  <si>
    <t>3965M00</t>
  </si>
  <si>
    <t>bezpečnosť a ochrana zdravia pri práci</t>
  </si>
  <si>
    <t>4210M08</t>
  </si>
  <si>
    <t>agropodnikanie - poľnohospodársky manažment</t>
  </si>
  <si>
    <t>4227M05</t>
  </si>
  <si>
    <t>vinohradníctvo a ovocinárstvo - somelierstvo</t>
  </si>
  <si>
    <t>4336M02</t>
  </si>
  <si>
    <t>5317Q00</t>
  </si>
  <si>
    <t>diplomovaný fyzioterapeut</t>
  </si>
  <si>
    <t>6329M00</t>
  </si>
  <si>
    <t>obchodné a informačné služby</t>
  </si>
  <si>
    <t>6411L00</t>
  </si>
  <si>
    <t>prevádzka obchodu</t>
  </si>
  <si>
    <t>7670M00</t>
  </si>
  <si>
    <t>pedagogický asistent</t>
  </si>
  <si>
    <t>8221M05</t>
  </si>
  <si>
    <t>dizajn - priemyselný dizajn</t>
  </si>
  <si>
    <t>8226Q00</t>
  </si>
  <si>
    <t>hudobno-dramatické umenie</t>
  </si>
  <si>
    <t>8229Q06</t>
  </si>
  <si>
    <t>8288M04</t>
  </si>
  <si>
    <t>scénické výtvarníctvo - maskérska tvorba</t>
  </si>
  <si>
    <t>2563Q00</t>
  </si>
  <si>
    <t>počítačové systémy</t>
  </si>
  <si>
    <t>2675L03</t>
  </si>
  <si>
    <t>2949M00</t>
  </si>
  <si>
    <t>výživa, ochrana zdravia a hodnotenie potravín</t>
  </si>
  <si>
    <t>4210M02</t>
  </si>
  <si>
    <t>agropodnikanie - poľnohospodárske služby</t>
  </si>
  <si>
    <t>4215M00</t>
  </si>
  <si>
    <t>rybárstvo</t>
  </si>
  <si>
    <t>4221Q00</t>
  </si>
  <si>
    <t>vidiecka turistika</t>
  </si>
  <si>
    <t>4228M00</t>
  </si>
  <si>
    <t>záhradnícka výroba a služby</t>
  </si>
  <si>
    <t>4336M05</t>
  </si>
  <si>
    <t>veterinárne zdravotníctvo a hygiena - chov psov</t>
  </si>
  <si>
    <t>5310N00</t>
  </si>
  <si>
    <t>zubný technik</t>
  </si>
  <si>
    <t>6354M04</t>
  </si>
  <si>
    <t>služby a súkromné podnikanie - marketing</t>
  </si>
  <si>
    <t>6851N00</t>
  </si>
  <si>
    <t>sociálno-právna činnosť</t>
  </si>
  <si>
    <t>6857M00</t>
  </si>
  <si>
    <t>právo a podnikanie</t>
  </si>
  <si>
    <t>7218M00</t>
  </si>
  <si>
    <t>masmediálne štúdiá</t>
  </si>
  <si>
    <t>8229Q03</t>
  </si>
  <si>
    <t>hudba - hra na klavíri</t>
  </si>
  <si>
    <t>8233M01</t>
  </si>
  <si>
    <t>8240M00</t>
  </si>
  <si>
    <t>tvorba hračiek a dekoratívnych predmetov</t>
  </si>
  <si>
    <t>8245M01</t>
  </si>
  <si>
    <t>konzervátorstvo a reštaurátorstvo - drevorezieb</t>
  </si>
  <si>
    <t>8245M09</t>
  </si>
  <si>
    <t>8279M00</t>
  </si>
  <si>
    <t>dizajn a tvarovanie dreva</t>
  </si>
  <si>
    <t>2567M00</t>
  </si>
  <si>
    <t>2569M00</t>
  </si>
  <si>
    <t>2682N00</t>
  </si>
  <si>
    <t>2847M00</t>
  </si>
  <si>
    <t>technológia kozmetiky a chemických liečiv</t>
  </si>
  <si>
    <t>2848M00</t>
  </si>
  <si>
    <t>chemická informatika</t>
  </si>
  <si>
    <t>2940M09</t>
  </si>
  <si>
    <t>potravinárstvo - potravinár - kvalitár</t>
  </si>
  <si>
    <t>3336M01</t>
  </si>
  <si>
    <t>drevárstvo a nábytkárstvo - drevárstvo</t>
  </si>
  <si>
    <t>3336M02</t>
  </si>
  <si>
    <t>drevárstvo a nábytkárstvo - nábytkárstvo</t>
  </si>
  <si>
    <t>3916M00</t>
  </si>
  <si>
    <t>životné prostredie</t>
  </si>
  <si>
    <t>4210M16</t>
  </si>
  <si>
    <t>agropodnikanie - pestovateľstvo</t>
  </si>
  <si>
    <t>4227M02</t>
  </si>
  <si>
    <t>4234M00</t>
  </si>
  <si>
    <t>4239M00</t>
  </si>
  <si>
    <t>floristika</t>
  </si>
  <si>
    <t>4243M00</t>
  </si>
  <si>
    <t>mechanizácia pôdohospodárstva</t>
  </si>
  <si>
    <t>4526L00</t>
  </si>
  <si>
    <t>5312M00</t>
  </si>
  <si>
    <t>očný optik</t>
  </si>
  <si>
    <t>5325Q00</t>
  </si>
  <si>
    <t>diplomovaná všeobecná sestra</t>
  </si>
  <si>
    <t>6314N00</t>
  </si>
  <si>
    <t>cestovný ruch</t>
  </si>
  <si>
    <t>6336M00</t>
  </si>
  <si>
    <t>6476L00</t>
  </si>
  <si>
    <t>7232M00</t>
  </si>
  <si>
    <t>marketingová komunikácia</t>
  </si>
  <si>
    <t>7649N00</t>
  </si>
  <si>
    <t>7902J01</t>
  </si>
  <si>
    <t>gymnázium - matematika</t>
  </si>
  <si>
    <t>8223M00</t>
  </si>
  <si>
    <t>úžitková fotografia</t>
  </si>
  <si>
    <t>8227Q01</t>
  </si>
  <si>
    <t>tanec - klasický tanec</t>
  </si>
  <si>
    <t>8227Q02</t>
  </si>
  <si>
    <t>tanec - ľudový tanec</t>
  </si>
  <si>
    <t>8229Q05</t>
  </si>
  <si>
    <t>8238M00</t>
  </si>
  <si>
    <t>ručné výtvarné spracúvanie textílií</t>
  </si>
  <si>
    <t>8248M00</t>
  </si>
  <si>
    <t>kameňosochárstvo</t>
  </si>
  <si>
    <t>8271M00</t>
  </si>
  <si>
    <t>digitálna maľba - koncept art</t>
  </si>
  <si>
    <t>produktová tvorba</t>
  </si>
  <si>
    <t>8288M01</t>
  </si>
  <si>
    <t>scénické výtvarníctvo - kostýmová tvorba</t>
  </si>
  <si>
    <t>8289M00</t>
  </si>
  <si>
    <t>keramický dizajn</t>
  </si>
  <si>
    <t>8292M00</t>
  </si>
  <si>
    <t>dizajn exteriéru</t>
  </si>
  <si>
    <t>8294M03</t>
  </si>
  <si>
    <t>obrazová a zvuková tvorba - virtuálna grafika</t>
  </si>
  <si>
    <t>8295M00</t>
  </si>
  <si>
    <t>tvorba vitrážového skla a smaltu</t>
  </si>
  <si>
    <t>2683H17</t>
  </si>
  <si>
    <t>2841M00</t>
  </si>
  <si>
    <t>technológia ochrany a tvorby životného prostredia</t>
  </si>
  <si>
    <t>3125L00</t>
  </si>
  <si>
    <t>odevníctvo</t>
  </si>
  <si>
    <t>3151H00</t>
  </si>
  <si>
    <t>pletiar</t>
  </si>
  <si>
    <t>3243K00</t>
  </si>
  <si>
    <t>operátor kožiarskej výroby</t>
  </si>
  <si>
    <t>4227M03</t>
  </si>
  <si>
    <t>4521L00</t>
  </si>
  <si>
    <t>lesné hospodárstvo</t>
  </si>
  <si>
    <t>4532K00</t>
  </si>
  <si>
    <t>agromechatronik</t>
  </si>
  <si>
    <t>5314M00</t>
  </si>
  <si>
    <t>ortopedický technik</t>
  </si>
  <si>
    <t>5315N00</t>
  </si>
  <si>
    <t>zdravotnícky záchranár</t>
  </si>
  <si>
    <t>5333Q00</t>
  </si>
  <si>
    <t>diplomovaný rádiologický asistent</t>
  </si>
  <si>
    <t>6292N00</t>
  </si>
  <si>
    <t>hospodárska informatika</t>
  </si>
  <si>
    <t>6314Q00</t>
  </si>
  <si>
    <t>6318Q00</t>
  </si>
  <si>
    <t>manažment hotelov a cestovných kancelárií</t>
  </si>
  <si>
    <t>6362N00</t>
  </si>
  <si>
    <t>6423L00</t>
  </si>
  <si>
    <t>starostlivosť o ruky a nohy</t>
  </si>
  <si>
    <t>6446N00</t>
  </si>
  <si>
    <t>6462H00</t>
  </si>
  <si>
    <t>barbier</t>
  </si>
  <si>
    <t>6481H00</t>
  </si>
  <si>
    <t>skladový operátor</t>
  </si>
  <si>
    <t>8226Q01</t>
  </si>
  <si>
    <t>hudobno-dramatické umenie - muzikál</t>
  </si>
  <si>
    <t>8227Q03</t>
  </si>
  <si>
    <t>tanec - moderný tanec</t>
  </si>
  <si>
    <t>8228Q11</t>
  </si>
  <si>
    <t>spev - stará hudba</t>
  </si>
  <si>
    <t>8229Q01</t>
  </si>
  <si>
    <t>hudba - skladba</t>
  </si>
  <si>
    <t>8229Q02</t>
  </si>
  <si>
    <t>hudba - dirigovanie</t>
  </si>
  <si>
    <t>8229Q04</t>
  </si>
  <si>
    <t>hudba - hra na organe</t>
  </si>
  <si>
    <t>8229Q07</t>
  </si>
  <si>
    <t>hudba - hra na akordeóne</t>
  </si>
  <si>
    <t>8229Q08</t>
  </si>
  <si>
    <t>hudba - cirkevná hudba</t>
  </si>
  <si>
    <t>8229Q11</t>
  </si>
  <si>
    <t>hudba - stará hudba</t>
  </si>
  <si>
    <t>8229Q12</t>
  </si>
  <si>
    <t>hudba - komorná hudba</t>
  </si>
  <si>
    <t>8234M00</t>
  </si>
  <si>
    <t>výtvarné spracúvanie keramiky a porcelánu</t>
  </si>
  <si>
    <t>8244M00</t>
  </si>
  <si>
    <t>modelárstvo a navrhovanie obuvi a módnych doplnkov</t>
  </si>
  <si>
    <t>8245M05</t>
  </si>
  <si>
    <t>8259Q00</t>
  </si>
  <si>
    <t>8263Q00</t>
  </si>
  <si>
    <t>fotografia</t>
  </si>
  <si>
    <t>8273M00</t>
  </si>
  <si>
    <t>scénická dekoračná tvorba a reprodukčná maľba</t>
  </si>
  <si>
    <t>8275Q00</t>
  </si>
  <si>
    <t>interiérový dizajn</t>
  </si>
  <si>
    <t>8288M02</t>
  </si>
  <si>
    <t>scénické výtvarníctvo - maľba a dekoračná tvorba</t>
  </si>
  <si>
    <t>8290M00</t>
  </si>
  <si>
    <t>masmediálna tvorba</t>
  </si>
  <si>
    <t>8291Q00</t>
  </si>
  <si>
    <t>odevný a textilný dizajn</t>
  </si>
  <si>
    <t>8293Q00</t>
  </si>
  <si>
    <t>grafika vizuálnych komunikácií</t>
  </si>
  <si>
    <t>7902J94</t>
  </si>
  <si>
    <t>gymnázium - QSI International Program</t>
  </si>
  <si>
    <t>L celkove</t>
  </si>
  <si>
    <t>Q (7)</t>
  </si>
  <si>
    <t xml:space="preserve">Stefan.Dian@cvtisr.sk </t>
  </si>
  <si>
    <t xml:space="preserve">Miroslav.Dubovsky@cvtisr.sk </t>
  </si>
  <si>
    <t>7902J95</t>
  </si>
  <si>
    <t>gymnázium - Pearson-Edexcel</t>
  </si>
  <si>
    <t>7902J98</t>
  </si>
  <si>
    <t>gymnázium - Nemecko-slovenský program</t>
  </si>
  <si>
    <t>7902J99</t>
  </si>
  <si>
    <t>gymnázium - medzinárodný bakalársky program Intern</t>
  </si>
  <si>
    <t>8228Q12</t>
  </si>
  <si>
    <t>spev - komorná hudba</t>
  </si>
  <si>
    <t>M celkove</t>
  </si>
  <si>
    <t xml:space="preserve"> 2023 - 2024</t>
  </si>
  <si>
    <t>Ing. Štefan Dian</t>
  </si>
  <si>
    <t xml:space="preserve"> september 2023 -  máj 2024</t>
  </si>
  <si>
    <t>Anotácia:</t>
  </si>
  <si>
    <r>
      <t xml:space="preserve">Štatistický prehľad obsahuje </t>
    </r>
    <r>
      <rPr>
        <b/>
        <sz val="11"/>
        <color theme="1"/>
        <rFont val="Cambria"/>
        <family val="1"/>
        <charset val="238"/>
      </rPr>
      <t>indikátory</t>
    </r>
    <r>
      <rPr>
        <sz val="11"/>
        <color theme="1"/>
        <rFont val="Cambria"/>
        <family val="1"/>
        <charset val="238"/>
      </rPr>
      <t xml:space="preserve"> </t>
    </r>
    <r>
      <rPr>
        <b/>
        <sz val="11"/>
        <rFont val="Cambria"/>
        <family val="1"/>
        <charset val="238"/>
      </rPr>
      <t>rozsahu</t>
    </r>
    <r>
      <rPr>
        <sz val="11"/>
        <color theme="1"/>
        <rFont val="Cambria"/>
        <family val="1"/>
        <charset val="238"/>
      </rPr>
      <t xml:space="preserve"> (počet nezamestnaných) a </t>
    </r>
    <r>
      <rPr>
        <b/>
        <sz val="11"/>
        <rFont val="Cambria"/>
        <family val="1"/>
        <charset val="238"/>
      </rPr>
      <t>intenzity nezamestnanosti</t>
    </r>
  </si>
  <si>
    <r>
      <t>(absolventská miera nezamestnanosti (</t>
    </r>
    <r>
      <rPr>
        <b/>
        <i/>
        <sz val="11"/>
        <color theme="1"/>
        <rFont val="Cambria"/>
        <family val="1"/>
        <charset val="238"/>
      </rPr>
      <t>AMN</t>
    </r>
    <r>
      <rPr>
        <sz val="11"/>
        <color theme="1"/>
        <rFont val="Cambria"/>
        <family val="1"/>
        <charset val="238"/>
      </rPr>
      <t>), stredná doba evidencie (</t>
    </r>
    <r>
      <rPr>
        <b/>
        <i/>
        <sz val="11"/>
        <color theme="1"/>
        <rFont val="Cambria"/>
        <family val="1"/>
        <charset val="238"/>
      </rPr>
      <t>SDE</t>
    </r>
    <r>
      <rPr>
        <sz val="11"/>
        <color theme="1"/>
        <rFont val="Cambria"/>
        <family val="1"/>
        <charset val="238"/>
      </rPr>
      <t xml:space="preserve">)) v jednotlivých študijných a </t>
    </r>
  </si>
  <si>
    <r>
      <t xml:space="preserve">učebných odboroch. </t>
    </r>
    <r>
      <rPr>
        <b/>
        <sz val="11"/>
        <rFont val="Cambria"/>
        <family val="1"/>
        <charset val="238"/>
      </rPr>
      <t>Absorpčné schopnosti</t>
    </r>
    <r>
      <rPr>
        <sz val="11"/>
        <color theme="1"/>
        <rFont val="Cambria"/>
        <family val="1"/>
        <charset val="238"/>
      </rPr>
      <t xml:space="preserve"> trhu práce počas sezóny meria </t>
    </r>
    <r>
      <rPr>
        <b/>
        <i/>
        <sz val="11"/>
        <color theme="1"/>
        <rFont val="Cambria"/>
        <family val="1"/>
        <charset val="238"/>
      </rPr>
      <t>AB index</t>
    </r>
    <r>
      <rPr>
        <sz val="11"/>
        <color theme="1"/>
        <rFont val="Cambria"/>
        <family val="1"/>
        <charset val="238"/>
      </rPr>
      <t>.</t>
    </r>
  </si>
  <si>
    <t>Údaje o nezamestnanosti absolventov stredných škôl sa vzťahujú k septembru 2023 a máju 2024.</t>
  </si>
  <si>
    <r>
      <rPr>
        <b/>
        <i/>
        <sz val="11"/>
        <color theme="1"/>
        <rFont val="Cambria"/>
        <family val="1"/>
        <charset val="238"/>
      </rPr>
      <t>Referenčná skupina absolventov škôl</t>
    </r>
    <r>
      <rPr>
        <sz val="11"/>
        <color theme="1"/>
        <rFont val="Cambria"/>
        <family val="1"/>
        <charset val="238"/>
      </rPr>
      <t xml:space="preserve"> zahŕňa ostatné dva roky (2022 a 2023). Vrámci stupňov vzdelania </t>
    </r>
  </si>
  <si>
    <t xml:space="preserve">sú odbory zoradané zostupne podľa počtu evidovaných uchádzačov o zamestnanie v máji 2024. </t>
  </si>
  <si>
    <t xml:space="preserve">Zdroje údajov a použité materiály: </t>
  </si>
  <si>
    <t>1. Údaje o absolventskej nezamestnanosti, informačný systém Ústredia práce sociálnych vecí a rodiny 2023-2024</t>
  </si>
  <si>
    <t>2. Údaje o absolventoch škôl sú z databáz Centra vedecko-technických informácií SR 2022-2023</t>
  </si>
  <si>
    <t>V prípade informácií kontaktujte :</t>
  </si>
  <si>
    <t xml:space="preserve">e-mail: </t>
  </si>
  <si>
    <t>Mgr. Miroslav Dubovský</t>
  </si>
  <si>
    <r>
      <t xml:space="preserve">Nezamestnanosť absolventov učebných odborov, ktorí získali </t>
    </r>
    <r>
      <rPr>
        <b/>
        <i/>
        <sz val="14"/>
        <rFont val="Calibri"/>
        <family val="2"/>
        <charset val="238"/>
      </rPr>
      <t>nižšie stredné vzdelanie</t>
    </r>
  </si>
  <si>
    <t>D</t>
  </si>
  <si>
    <t xml:space="preserve">Nižšie stredné vzdelanie 2. stupeň ZŠ po absolvovaní 4. ročníka 8-ročných vzdelávacích programov na stredných školách a </t>
  </si>
  <si>
    <t>po absolvovaní 1. ročníka 5-ročných vzdelávacích programov na stredných školách</t>
  </si>
  <si>
    <t>ISCED2011 - 244</t>
  </si>
  <si>
    <t>Graf 1: Počet nezamestnaných absolventov v učebných odboroch D (máj 2024)</t>
  </si>
  <si>
    <t>absolventi škôl za ostatné dva roky (2022 a 2023)</t>
  </si>
  <si>
    <t>evidovaní v septembri 2023 a máji 2024</t>
  </si>
  <si>
    <t>i-ty mesiac j-teho roku (napr. 5/24 - máj 2024)</t>
  </si>
  <si>
    <t>Tabuľka 1: Nezamestnanosť absolventov učebných odborov stupňa D zoradených zostupne podľa počtu nezamestnaných v máji 2024</t>
  </si>
  <si>
    <t>Absolventi škôl 2022+2023</t>
  </si>
  <si>
    <t>Nezamestnaní absolventi 9/2023</t>
  </si>
  <si>
    <t>AMN (%)    9/2023</t>
  </si>
  <si>
    <t>SDE (mesiace)    9/2023</t>
  </si>
  <si>
    <t>Nezamestnaní absolventi 5/2024</t>
  </si>
  <si>
    <t>AMN (%)    5/2024</t>
  </si>
  <si>
    <t>SDE (mesiace)    5/2024</t>
  </si>
  <si>
    <t>7922D79</t>
  </si>
  <si>
    <t>základná škola 2. stupeň - Middle Years Programme</t>
  </si>
  <si>
    <t>D celkove</t>
  </si>
  <si>
    <t>2-ročné vzdelávacie programy na SOŠ</t>
  </si>
  <si>
    <t>ISCED2011 - 253</t>
  </si>
  <si>
    <t>Tabuľka 1: Nezamestnanosť absolventov učebných odborov stupňa F zoradených zostupne podľa počtu nezamestnaných v máji 2024</t>
  </si>
  <si>
    <t>pomocník v kuchyni</t>
  </si>
  <si>
    <t>technické služby a autoservise</t>
  </si>
  <si>
    <t>Graf 1: Počet nezamestnaných absolventov v učebných odboroch F (máj 2024)</t>
  </si>
  <si>
    <r>
      <t xml:space="preserve">Nezamestnanosť absolventov učebných odborov, ktorí získali </t>
    </r>
    <r>
      <rPr>
        <b/>
        <i/>
        <sz val="14"/>
        <rFont val="Calibri"/>
        <family val="2"/>
        <charset val="238"/>
      </rPr>
      <t xml:space="preserve">stredné odborné vzdelanie bez maturity 
s výučným listom </t>
    </r>
  </si>
  <si>
    <t>vzdelávacie programy na SOŠ, pri ktorých žiaci získajú výučný list bez maturity</t>
  </si>
  <si>
    <t>ISCED2011 - 353</t>
  </si>
  <si>
    <t>Graf 2: Desať učebných odborov H s najvyšším počtom nezamestnaných absolventov (máj 2024)</t>
  </si>
  <si>
    <t>Tabuľka 2: Nezamestnanosť absolventov učebných odborov stupňa H zoradených zostupne podľa počtu nezamestnaných v máji 2024</t>
  </si>
  <si>
    <t>mechanik opravár - stroje a zariadenia</t>
  </si>
  <si>
    <t>pracovník v potravinárstve - výroba trvanlivých potravín</t>
  </si>
  <si>
    <t>mäsiar, lahôdkár</t>
  </si>
  <si>
    <t>mechanik opravár - lesné stroje a zariadenia</t>
  </si>
  <si>
    <t>elektromechanik - chladiace zariadenia a tepelné čerpadlá</t>
  </si>
  <si>
    <t>3763H00</t>
  </si>
  <si>
    <t>manipulant poštovej prevádzky a prepravy</t>
  </si>
  <si>
    <t>mechanik opravár - plynárenské zariadenia</t>
  </si>
  <si>
    <t>8576H00</t>
  </si>
  <si>
    <t>umelecký parochniar a maskér</t>
  </si>
  <si>
    <t>2275H00</t>
  </si>
  <si>
    <t>hutník</t>
  </si>
  <si>
    <t>2864H00</t>
  </si>
  <si>
    <t>operátor spracovania plastov</t>
  </si>
  <si>
    <r>
      <t xml:space="preserve">Nezamestnanosť absolventov učebných odborov </t>
    </r>
    <r>
      <rPr>
        <b/>
        <i/>
        <sz val="14"/>
        <rFont val="Calibri"/>
        <family val="2"/>
        <charset val="238"/>
      </rPr>
      <t>gymnázií, ktorí získali úplné stredné všeobecné vzdelanie s maturitou</t>
    </r>
  </si>
  <si>
    <t>vzdelávacie programy na gymnáziách</t>
  </si>
  <si>
    <t>ISCED2011 - 344</t>
  </si>
  <si>
    <t>Graf 3: Počet nezamestnaných absolventov podľa študijných odborov gymnázií (máj 2024)</t>
  </si>
  <si>
    <t>Tabuľka 3: Nezamestnanosť absolventov gymnázií stupňa J zoradených zostupne podľa počtu nezamestnaných v  máji 2024</t>
  </si>
  <si>
    <t>7451J00</t>
  </si>
  <si>
    <t>športové gymnázium</t>
  </si>
  <si>
    <t>.</t>
  </si>
  <si>
    <t>7902J96</t>
  </si>
  <si>
    <t>gymnázium - Francúzsko-slovenský program</t>
  </si>
  <si>
    <t>Nezamestnanosť absolventov študijných odborov, ktorí získali úplné stredné odborné vzdelanie s maturitou a výučným listom</t>
  </si>
  <si>
    <t>K (4)</t>
  </si>
  <si>
    <t>vzdelávacie programy na SOŠ s rozšíreným počtom hodín praktického vyučovania, pri ktorých žiaci získajú výučný list aj maturitu</t>
  </si>
  <si>
    <t>ISCED2011 - 354</t>
  </si>
  <si>
    <t>Graf 4: Desať študijných odborov K s najvyšším počtom nezamestnaných absolventov (máj 2024)</t>
  </si>
  <si>
    <t>Tabuľka 4: Nezamestnanosť absolventov študijných odborov stupňa K zoradených zostupne podľa počtu nezamestnaných v  máji 2024</t>
  </si>
  <si>
    <t>programátor obrábacích a zváracích strojov a zariadení</t>
  </si>
  <si>
    <t>technik informačných a telekomunikačných technológií</t>
  </si>
  <si>
    <t>3345K02</t>
  </si>
  <si>
    <t>technik drevárskych CNC zariadení - nábytkárska výroba</t>
  </si>
  <si>
    <t>technik vodár vodohospodár</t>
  </si>
  <si>
    <t>2174K00</t>
  </si>
  <si>
    <t>technik mineralurg</t>
  </si>
  <si>
    <t>umeleckoremeselné spracúvanie kovov - kováčske a zámočnícke práce</t>
  </si>
  <si>
    <t>3345K01</t>
  </si>
  <si>
    <t>technik drevárskych CNC zariadení - drevárska výroba</t>
  </si>
  <si>
    <t>2734K00</t>
  </si>
  <si>
    <t>technik sklárskej výroby</t>
  </si>
  <si>
    <t>Nezamestnanosť absolventov študijných odborov, ktorí získali úplné stredné odborné vzdelanie
 s maturitou bez výučného listu</t>
  </si>
  <si>
    <t>L (4)</t>
  </si>
  <si>
    <t xml:space="preserve">vzdelávacie programy učebných odborov 
v nadstavbovom štúdiu na SOŠ, pri ktorých žiaci 
získajú maturitu </t>
  </si>
  <si>
    <t>ISCED2011 - 454</t>
  </si>
  <si>
    <t>Tabuľka 5: Nezamestnanosť absolventov študijných odborov stupňa L zoradených zostupne podľa počtu nezamestnaných v  máji 2024</t>
  </si>
  <si>
    <t>strojárstvo - výroba, montáž a oprava prístrojov, strojov a zariadení</t>
  </si>
  <si>
    <t>elektrotechnika - výroba a prevádzka strojov a zariadení</t>
  </si>
  <si>
    <t>technicko-ekonomický  pracovník</t>
  </si>
  <si>
    <t>elektrotechnika - elektronické zariadenia</t>
  </si>
  <si>
    <t>elektrotechnika - energetika</t>
  </si>
  <si>
    <t>mechanizácia poľnohospodárstva a lesného hospodárstva</t>
  </si>
  <si>
    <t>2982L01</t>
  </si>
  <si>
    <t>potravinárska výroba - mäsová a údenárska výroba</t>
  </si>
  <si>
    <t>8501L00</t>
  </si>
  <si>
    <t>umeleckoremeselné práce</t>
  </si>
  <si>
    <t>2414L02</t>
  </si>
  <si>
    <t>strojárstvo - obrábanie materiálov</t>
  </si>
  <si>
    <r>
      <t xml:space="preserve">Nezamestnanosť absolventov študijných odborov, ktorí získali </t>
    </r>
    <r>
      <rPr>
        <b/>
        <i/>
        <sz val="14"/>
        <rFont val="Calibri"/>
        <family val="2"/>
        <charset val="238"/>
      </rPr>
      <t>úplné stredné odborné vzdelanie s maturitou bez výučného listu</t>
    </r>
  </si>
  <si>
    <t xml:space="preserve"> M (6)</t>
  </si>
  <si>
    <t>vzdelávacie programy na SOŠ, pri ktorých žiaci získajú maturitu s výnimkou programov uvedených v záložke K</t>
  </si>
  <si>
    <t>Graf 6: Desať študijných odborov M s najvyšším počtom nezamestnaných absolventov (máj 2024)</t>
  </si>
  <si>
    <t>Tabuľka 6: Nezamestnanosť absolventov študijných odborov stupňa M zoradených zostupne podľa počtu nezamestnaných v  máji 2024</t>
  </si>
  <si>
    <t>5361M00</t>
  </si>
  <si>
    <t>praktická sestra</t>
  </si>
  <si>
    <t>manžment regionálneho cestovného ruchu</t>
  </si>
  <si>
    <t>logistika</t>
  </si>
  <si>
    <t>7471M00</t>
  </si>
  <si>
    <t>obchodné a informačné služby - medzinárodné obchodné vzťahy</t>
  </si>
  <si>
    <t>technické a informatické služby - v elektrotechnike</t>
  </si>
  <si>
    <t>2950M00</t>
  </si>
  <si>
    <t>poradenstvo vo výžive</t>
  </si>
  <si>
    <t>veterinárne zdravotníctvo a hygiena - chov hospodárskych zvierat</t>
  </si>
  <si>
    <t>3348M00</t>
  </si>
  <si>
    <t>veterinárne zdravotníctvo a hygiena - chov cudzokrajných zvierat</t>
  </si>
  <si>
    <t>podnikanie v chovoch spoločenských, cudzokrajných a malých zvierat</t>
  </si>
  <si>
    <t>2940M05</t>
  </si>
  <si>
    <t>potravinárstvo - spracúvanie mlieka</t>
  </si>
  <si>
    <t>8606M00</t>
  </si>
  <si>
    <t>8272M00</t>
  </si>
  <si>
    <t>dizajn digitálnych aplikácií</t>
  </si>
  <si>
    <t>4236M00</t>
  </si>
  <si>
    <t>ekonomika pôdohospodárstva</t>
  </si>
  <si>
    <t>vinohradníctvo a ovocinárstvo - podnikanie</t>
  </si>
  <si>
    <t>technické a informatické služby - v stavebníctve</t>
  </si>
  <si>
    <t>veterinárne zdravotníctvo a hygiena - hygienická a laboratórna služba</t>
  </si>
  <si>
    <t>informačné technológie a informačné služby v cestovnom ruchu</t>
  </si>
  <si>
    <t>výtvarné spracúvanie kovov a drahých kameňov - zlatníctvo a strieborníctvo</t>
  </si>
  <si>
    <t>4240M00</t>
  </si>
  <si>
    <t>záhradný dizajn</t>
  </si>
  <si>
    <t>8603M00</t>
  </si>
  <si>
    <t>grafický a priestorový dizajn</t>
  </si>
  <si>
    <t>konzervátorstvo a reštaurátorstvo - maliarske techniky</t>
  </si>
  <si>
    <t>technické a informatické služby - v strojárstve</t>
  </si>
  <si>
    <t>konzervátorstvo a reštaurátorstvo - papier, staré tlače a knižné väzby</t>
  </si>
  <si>
    <t>2940M08</t>
  </si>
  <si>
    <t>potravinárstvo - podnikanie v potravinárstve</t>
  </si>
  <si>
    <t>výtvarné spracúvanie kovov a drahých kameňov - umelecké zámočníctvo a kováčstvo</t>
  </si>
  <si>
    <t>5376M00</t>
  </si>
  <si>
    <t>masér pre zrakovo hendikepovaných</t>
  </si>
  <si>
    <t>konzervátorstvo a reštaurátorstvo - omietky a štuková výzdoba</t>
  </si>
  <si>
    <t>8221M14</t>
  </si>
  <si>
    <t>dizajn - odevný dizajn</t>
  </si>
  <si>
    <t>vinohradníctvo a ovocinárstvo - agroturistika</t>
  </si>
  <si>
    <t>8619M00</t>
  </si>
  <si>
    <t>Nezamestnanosť absolventov študijných odborov, ktorí získali postsekundárne vzdelanie - úplné stredné odborné vzdelanie</t>
  </si>
  <si>
    <t>N (6)</t>
  </si>
  <si>
    <t>pomaturitné kvalifikačné štúdium, pomaturitné inovačné štúdium, pomaturitné zdokonaľovacie štúdium</t>
  </si>
  <si>
    <t>Graf 7: Sedem študijných odborov N s nulovým počtom nezamestnaných absolventov (máj 2024)</t>
  </si>
  <si>
    <t>Tabuľka 7: Nezamestnanosť absolventov študijných odborov stupňa N zoradených zostupne podľa počtu nezamestnaných v  máji 2024</t>
  </si>
  <si>
    <t>3447N00</t>
  </si>
  <si>
    <t>N celkove</t>
  </si>
  <si>
    <r>
      <t xml:space="preserve">Nezamestnanosť absolventov študijných odborov, ktorí získali </t>
    </r>
    <r>
      <rPr>
        <b/>
        <i/>
        <sz val="14"/>
        <rFont val="Calibri"/>
        <family val="2"/>
        <charset val="238"/>
      </rPr>
      <t>vyššie odborné vzdelanie s absolventským diplomom</t>
    </r>
  </si>
  <si>
    <t>vzdelávacie programy na SOŠ ukončené absolventskou skúškou, konzervatórium , tanečné konzervatórium, pomaturitné špecializačné štúdium</t>
  </si>
  <si>
    <t>ISCED2011 - 554</t>
  </si>
  <si>
    <t>Graf 8: Desať študijných odborov Q s najvyšším počtom nezamestnaných absolventov (máj 2024)</t>
  </si>
  <si>
    <t>Tabuľka 8: Nezamestnanosť absolventov študijných odborov stupňa Q zoradených zostupne podľa počtu nezamestnaných v  máji 2024</t>
  </si>
  <si>
    <t>8623Q00</t>
  </si>
  <si>
    <t>8636Q00</t>
  </si>
  <si>
    <t>filmová a mediálna tvorba</t>
  </si>
  <si>
    <t>hudba - hra na husliach, viole, violončele, kontrabase, harfe, gitare, cimbale</t>
  </si>
  <si>
    <t>8610Q00</t>
  </si>
  <si>
    <t>8609Q00</t>
  </si>
  <si>
    <t>textilný dizajn</t>
  </si>
  <si>
    <t>8630Q00</t>
  </si>
  <si>
    <t>hudba-hra na zobcovej flaute,flaute,hoboji,klarinete,fagote,saxofóne,trúbke,lesnom rohu,pozaune,tube a bicích nástrojoch</t>
  </si>
  <si>
    <t>8639Q00</t>
  </si>
  <si>
    <t>3764Q00</t>
  </si>
  <si>
    <t>logistika a manažment v cestnej preprave</t>
  </si>
  <si>
    <t>8258Q00</t>
  </si>
  <si>
    <t>2381Q00</t>
  </si>
  <si>
    <t>Q celkove</t>
  </si>
  <si>
    <t>Graf 5: Desať študijných odborov nadstavbového štúdia L s najvyšším počtom nezamestnaných absolventov (máj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</si>
</sst>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mm\-yy"/>
    <numFmt numFmtId="165" formatCode="0.0%"/>
    <numFmt numFmtId="166" formatCode="0.0"/>
  </numFmts>
  <fonts count="5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20"/>
      <color theme="4" tint="-0.249977111117893"/>
      <name val="Arial Black"/>
      <family val="2"/>
      <charset val="238"/>
    </font>
    <font>
      <b/>
      <sz val="12"/>
      <name val="Arial"/>
      <family val="2"/>
      <charset val="238"/>
    </font>
    <font>
      <sz val="10"/>
      <color theme="4" tint="-0.249977111117893"/>
      <name val="Arial"/>
      <family val="2"/>
      <charset val="238"/>
    </font>
    <font>
      <b/>
      <sz val="10"/>
      <color theme="4" tint="-0.249977111117893"/>
      <name val="Arial"/>
      <family val="2"/>
      <charset val="238"/>
    </font>
    <font>
      <sz val="10"/>
      <name val="Arial CE"/>
      <family val="2"/>
      <charset val="238"/>
    </font>
    <font>
      <i/>
      <sz val="10"/>
      <name val="Arial"/>
      <family val="2"/>
      <charset val="238"/>
    </font>
    <font>
      <u/>
      <sz val="11"/>
      <color theme="10"/>
      <name val="Calibri"/>
      <family val="2"/>
      <charset val="238"/>
    </font>
    <font>
      <b/>
      <sz val="14"/>
      <name val="Calibri"/>
      <family val="2"/>
      <charset val="238"/>
    </font>
    <font>
      <b/>
      <i/>
      <sz val="14"/>
      <name val="Calibri"/>
      <family val="2"/>
      <charset val="238"/>
    </font>
    <font>
      <sz val="10"/>
      <name val="Calibri"/>
      <family val="2"/>
      <charset val="238"/>
    </font>
    <font>
      <b/>
      <sz val="11"/>
      <name val="Calibri"/>
      <family val="2"/>
      <charset val="238"/>
    </font>
    <font>
      <sz val="12"/>
      <name val="Calibri"/>
      <family val="2"/>
      <charset val="238"/>
    </font>
    <font>
      <b/>
      <sz val="12"/>
      <name val="Calibri"/>
      <family val="2"/>
      <charset val="238"/>
    </font>
    <font>
      <i/>
      <sz val="11"/>
      <name val="Calibri"/>
      <family val="2"/>
      <charset val="238"/>
    </font>
    <font>
      <i/>
      <sz val="12"/>
      <name val="Calibri"/>
      <family val="2"/>
      <charset val="238"/>
    </font>
    <font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b/>
      <i/>
      <sz val="10"/>
      <name val="Calibri"/>
      <family val="2"/>
      <charset val="238"/>
    </font>
    <font>
      <i/>
      <sz val="9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10"/>
      <name val="Calibri"/>
      <family val="2"/>
      <charset val="238"/>
    </font>
    <font>
      <sz val="11"/>
      <name val="Calibri"/>
      <family val="2"/>
      <charset val="238"/>
    </font>
    <font>
      <sz val="24"/>
      <name val="Calibri"/>
      <family val="2"/>
      <charset val="238"/>
    </font>
    <font>
      <b/>
      <sz val="10"/>
      <color theme="1"/>
      <name val="Tahoma"/>
      <family val="2"/>
      <charset val="238"/>
    </font>
    <font>
      <sz val="10"/>
      <color theme="1"/>
      <name val="Tahoma"/>
      <family val="2"/>
      <charset val="238"/>
    </font>
    <font>
      <u/>
      <sz val="10"/>
      <color theme="10"/>
      <name val="Arial"/>
      <family val="2"/>
      <charset val="238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4"/>
      <color theme="4" tint="-0.499984740745262"/>
      <name val="Cambria"/>
      <family val="1"/>
      <charset val="238"/>
    </font>
    <font>
      <sz val="11"/>
      <color theme="4" tint="-0.499984740745262"/>
      <name val="Calibri"/>
      <family val="2"/>
      <charset val="238"/>
      <scheme val="minor"/>
    </font>
    <font>
      <sz val="10"/>
      <color theme="4" tint="-0.499984740745262"/>
      <name val="Arial"/>
      <family val="2"/>
      <charset val="238"/>
    </font>
    <font>
      <i/>
      <sz val="14"/>
      <color theme="4" tint="-0.499984740745262"/>
      <name val="Calibri"/>
      <family val="2"/>
      <charset val="238"/>
      <scheme val="minor"/>
    </font>
    <font>
      <b/>
      <sz val="14"/>
      <color theme="4" tint="-0.499984740745262"/>
      <name val="Calibri"/>
      <family val="2"/>
      <charset val="238"/>
      <scheme val="minor"/>
    </font>
    <font>
      <b/>
      <sz val="14"/>
      <color theme="4" tint="-0.499984740745262"/>
      <name val="Arial"/>
      <family val="2"/>
      <charset val="238"/>
    </font>
    <font>
      <b/>
      <sz val="12"/>
      <color theme="4" tint="-0.499984740745262"/>
      <name val="Arial"/>
      <family val="2"/>
      <charset val="238"/>
    </font>
    <font>
      <sz val="11"/>
      <color theme="1"/>
      <name val="Cambria"/>
      <family val="1"/>
      <charset val="238"/>
    </font>
    <font>
      <b/>
      <sz val="11"/>
      <color theme="4" tint="-0.249977111117893"/>
      <name val="Cambria"/>
      <family val="1"/>
      <charset val="238"/>
    </font>
    <font>
      <sz val="12"/>
      <color rgb="FF17365D"/>
      <name val="Cambria"/>
      <family val="1"/>
      <charset val="238"/>
    </font>
    <font>
      <sz val="11"/>
      <name val="Cambria"/>
      <family val="1"/>
      <charset val="238"/>
    </font>
    <font>
      <i/>
      <sz val="11"/>
      <name val="Calibri Light"/>
      <family val="2"/>
      <charset val="238"/>
      <scheme val="major"/>
    </font>
    <font>
      <sz val="10"/>
      <name val="Cambria"/>
      <family val="1"/>
      <charset val="238"/>
    </font>
    <font>
      <sz val="11"/>
      <name val="Calibri Light"/>
      <family val="1"/>
      <charset val="238"/>
      <scheme val="major"/>
    </font>
    <font>
      <shadow/>
      <sz val="9"/>
      <color rgb="FF336699"/>
      <name val="Arial Black"/>
      <family val="2"/>
      <charset val="238"/>
    </font>
    <font>
      <b/>
      <sz val="11"/>
      <color theme="1"/>
      <name val="Cambria"/>
      <family val="1"/>
      <charset val="238"/>
    </font>
    <font>
      <b/>
      <sz val="11"/>
      <name val="Cambria"/>
      <family val="1"/>
      <charset val="238"/>
    </font>
    <font>
      <b/>
      <i/>
      <sz val="11"/>
      <color theme="1"/>
      <name val="Cambria"/>
      <family val="1"/>
      <charset val="238"/>
    </font>
    <font>
      <b/>
      <sz val="11"/>
      <color theme="4" tint="-0.249977111117893"/>
      <name val="Calibri Light"/>
      <family val="1"/>
      <charset val="238"/>
      <scheme val="major"/>
    </font>
    <font>
      <b/>
      <sz val="10"/>
      <color theme="4" tint="-0.249977111117893"/>
      <name val="Cambria"/>
      <family val="1"/>
      <charset val="238"/>
    </font>
    <font>
      <sz val="12"/>
      <color rgb="FF000000"/>
      <name val="Calibri"/>
      <family val="2"/>
      <charset val="238"/>
    </font>
    <font>
      <b/>
      <sz val="10"/>
      <name val="Calibri"/>
      <family val="2"/>
      <charset val="238"/>
      <scheme val="minor"/>
    </font>
    <font>
      <b/>
      <sz val="10"/>
      <name val="Tahoma"/>
      <family val="2"/>
      <charset val="238"/>
    </font>
    <font>
      <sz val="10"/>
      <name val="Tahoma"/>
      <family val="2"/>
      <charset val="238"/>
    </font>
    <font>
      <b/>
      <sz val="1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CE4D6"/>
        <bgColor rgb="FFFFFFCC"/>
      </patternFill>
    </fill>
    <fill>
      <patternFill patternType="solid">
        <fgColor rgb="FFFCE4D6"/>
        <bgColor indexed="64"/>
      </patternFill>
    </fill>
    <fill>
      <patternFill patternType="solid">
        <fgColor rgb="FFDCF0E6"/>
        <bgColor indexed="64"/>
      </patternFill>
    </fill>
    <fill>
      <patternFill patternType="solid">
        <fgColor rgb="FFD9DFFB"/>
        <bgColor indexed="64"/>
      </patternFill>
    </fill>
    <fill>
      <patternFill patternType="solid">
        <fgColor rgb="FFD0EEF8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7" fillId="0" borderId="0"/>
    <xf numFmtId="0" fontId="9" fillId="0" borderId="0" applyNumberFormat="0" applyFill="0" applyBorder="0" applyAlignment="0" applyProtection="0"/>
  </cellStyleXfs>
  <cellXfs count="235">
    <xf numFmtId="0" fontId="0" fillId="0" borderId="0" xfId="0"/>
    <xf numFmtId="0" fontId="3" fillId="0" borderId="0" xfId="2" applyFont="1" applyAlignment="1">
      <alignment horizontal="center"/>
    </xf>
    <xf numFmtId="0" fontId="2" fillId="0" borderId="0" xfId="2"/>
    <xf numFmtId="0" fontId="4" fillId="0" borderId="0" xfId="2" applyFont="1" applyAlignment="1">
      <alignment horizontal="center"/>
    </xf>
    <xf numFmtId="0" fontId="5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7" fillId="0" borderId="0" xfId="0" applyFont="1" applyAlignment="1">
      <alignment horizontal="left" indent="3"/>
    </xf>
    <xf numFmtId="0" fontId="8" fillId="0" borderId="0" xfId="0" applyFont="1" applyAlignment="1">
      <alignment horizontal="left" indent="3"/>
    </xf>
    <xf numFmtId="0" fontId="10" fillId="0" borderId="0" xfId="0" applyFont="1"/>
    <xf numFmtId="0" fontId="12" fillId="0" borderId="0" xfId="0" applyFont="1"/>
    <xf numFmtId="0" fontId="13" fillId="0" borderId="0" xfId="0" applyFont="1"/>
    <xf numFmtId="0" fontId="15" fillId="0" borderId="0" xfId="0" applyFont="1" applyAlignment="1">
      <alignment horizontal="left" indent="1"/>
    </xf>
    <xf numFmtId="0" fontId="12" fillId="0" borderId="0" xfId="0" applyFont="1" applyFill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8" fillId="2" borderId="1" xfId="0" applyFont="1" applyFill="1" applyBorder="1"/>
    <xf numFmtId="0" fontId="18" fillId="2" borderId="3" xfId="0" applyFont="1" applyFill="1" applyBorder="1"/>
    <xf numFmtId="0" fontId="19" fillId="2" borderId="3" xfId="0" applyFont="1" applyFill="1" applyBorder="1" applyAlignment="1">
      <alignment horizontal="left" indent="2"/>
    </xf>
    <xf numFmtId="0" fontId="18" fillId="2" borderId="4" xfId="0" applyFont="1" applyFill="1" applyBorder="1"/>
    <xf numFmtId="0" fontId="18" fillId="2" borderId="5" xfId="0" applyFont="1" applyFill="1" applyBorder="1"/>
    <xf numFmtId="0" fontId="19" fillId="2" borderId="5" xfId="0" applyFont="1" applyFill="1" applyBorder="1" applyAlignment="1">
      <alignment horizontal="left" indent="2"/>
    </xf>
    <xf numFmtId="0" fontId="12" fillId="0" borderId="0" xfId="0" applyFont="1" applyFill="1" applyBorder="1"/>
    <xf numFmtId="0" fontId="22" fillId="0" borderId="9" xfId="0" applyFont="1" applyBorder="1"/>
    <xf numFmtId="3" fontId="22" fillId="0" borderId="9" xfId="0" applyNumberFormat="1" applyFont="1" applyBorder="1"/>
    <xf numFmtId="1" fontId="22" fillId="0" borderId="9" xfId="0" applyNumberFormat="1" applyFont="1" applyBorder="1"/>
    <xf numFmtId="165" fontId="1" fillId="0" borderId="0" xfId="1" applyNumberFormat="1"/>
    <xf numFmtId="2" fontId="12" fillId="0" borderId="0" xfId="0" applyNumberFormat="1" applyFont="1"/>
    <xf numFmtId="0" fontId="12" fillId="0" borderId="0" xfId="0" applyFont="1" applyFill="1" applyBorder="1" applyAlignment="1">
      <alignment vertical="top"/>
    </xf>
    <xf numFmtId="0" fontId="23" fillId="0" borderId="0" xfId="0" applyFont="1"/>
    <xf numFmtId="165" fontId="23" fillId="0" borderId="0" xfId="1" applyNumberFormat="1" applyFont="1" applyAlignment="1">
      <alignment horizontal="center"/>
    </xf>
    <xf numFmtId="0" fontId="24" fillId="0" borderId="0" xfId="0" applyFont="1" applyAlignment="1">
      <alignment horizontal="right"/>
    </xf>
    <xf numFmtId="0" fontId="0" fillId="0" borderId="0" xfId="0" applyFill="1" applyBorder="1"/>
    <xf numFmtId="0" fontId="14" fillId="0" borderId="0" xfId="0" applyFont="1"/>
    <xf numFmtId="0" fontId="12" fillId="0" borderId="0" xfId="0" applyFont="1" applyAlignment="1">
      <alignment wrapText="1"/>
    </xf>
    <xf numFmtId="1" fontId="0" fillId="0" borderId="0" xfId="0" applyNumberFormat="1"/>
    <xf numFmtId="0" fontId="27" fillId="0" borderId="0" xfId="0" applyFont="1"/>
    <xf numFmtId="165" fontId="23" fillId="0" borderId="0" xfId="1" applyNumberFormat="1" applyFont="1"/>
    <xf numFmtId="0" fontId="10" fillId="0" borderId="0" xfId="0" applyFont="1" applyAlignment="1">
      <alignment vertical="center"/>
    </xf>
    <xf numFmtId="0" fontId="12" fillId="0" borderId="0" xfId="0" applyFont="1" applyFill="1" applyBorder="1" applyAlignment="1">
      <alignment vertical="top" wrapText="1"/>
    </xf>
    <xf numFmtId="3" fontId="28" fillId="0" borderId="0" xfId="0" applyNumberFormat="1" applyFont="1"/>
    <xf numFmtId="0" fontId="28" fillId="0" borderId="0" xfId="0" applyFont="1"/>
    <xf numFmtId="165" fontId="28" fillId="0" borderId="0" xfId="1" applyNumberFormat="1" applyFont="1"/>
    <xf numFmtId="1" fontId="29" fillId="0" borderId="0" xfId="0" applyNumberFormat="1" applyFont="1"/>
    <xf numFmtId="1" fontId="28" fillId="0" borderId="0" xfId="0" applyNumberFormat="1" applyFont="1"/>
    <xf numFmtId="0" fontId="8" fillId="0" borderId="0" xfId="0" applyFont="1"/>
    <xf numFmtId="0" fontId="22" fillId="5" borderId="9" xfId="0" applyFont="1" applyFill="1" applyBorder="1"/>
    <xf numFmtId="0" fontId="22" fillId="6" borderId="9" xfId="0" applyFont="1" applyFill="1" applyBorder="1"/>
    <xf numFmtId="0" fontId="18" fillId="5" borderId="1" xfId="0" applyFont="1" applyFill="1" applyBorder="1"/>
    <xf numFmtId="0" fontId="18" fillId="5" borderId="2" xfId="0" applyFont="1" applyFill="1" applyBorder="1"/>
    <xf numFmtId="0" fontId="19" fillId="5" borderId="3" xfId="0" applyFont="1" applyFill="1" applyBorder="1" applyAlignment="1">
      <alignment horizontal="left" indent="2"/>
    </xf>
    <xf numFmtId="0" fontId="18" fillId="7" borderId="7" xfId="0" applyFont="1" applyFill="1" applyBorder="1"/>
    <xf numFmtId="0" fontId="18" fillId="7" borderId="6" xfId="0" applyFont="1" applyFill="1" applyBorder="1"/>
    <xf numFmtId="0" fontId="18" fillId="7" borderId="2" xfId="0" applyFont="1" applyFill="1" applyBorder="1"/>
    <xf numFmtId="0" fontId="18" fillId="7" borderId="8" xfId="0" applyFont="1" applyFill="1" applyBorder="1" applyAlignment="1">
      <alignment horizontal="left" indent="2"/>
    </xf>
    <xf numFmtId="0" fontId="12" fillId="7" borderId="6" xfId="0" applyFont="1" applyFill="1" applyBorder="1"/>
    <xf numFmtId="0" fontId="12" fillId="7" borderId="7" xfId="0" applyFont="1" applyFill="1" applyBorder="1"/>
    <xf numFmtId="0" fontId="12" fillId="7" borderId="8" xfId="0" applyFont="1" applyFill="1" applyBorder="1" applyAlignment="1">
      <alignment horizontal="left" indent="2"/>
    </xf>
    <xf numFmtId="0" fontId="18" fillId="7" borderId="4" xfId="0" applyFont="1" applyFill="1" applyBorder="1"/>
    <xf numFmtId="0" fontId="18" fillId="7" borderId="11" xfId="0" applyFont="1" applyFill="1" applyBorder="1"/>
    <xf numFmtId="0" fontId="12" fillId="7" borderId="5" xfId="0" applyFont="1" applyFill="1" applyBorder="1" applyAlignment="1">
      <alignment horizontal="left" indent="2"/>
    </xf>
    <xf numFmtId="0" fontId="30" fillId="0" borderId="0" xfId="4" applyFont="1" applyAlignment="1" applyProtection="1">
      <alignment horizontal="left"/>
    </xf>
    <xf numFmtId="165" fontId="12" fillId="0" borderId="0" xfId="0" applyNumberFormat="1" applyFont="1" applyFill="1" applyBorder="1" applyAlignment="1">
      <alignment vertical="center"/>
    </xf>
    <xf numFmtId="1" fontId="12" fillId="0" borderId="0" xfId="0" applyNumberFormat="1" applyFont="1" applyFill="1" applyBorder="1"/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wrapText="1"/>
    </xf>
    <xf numFmtId="3" fontId="0" fillId="0" borderId="0" xfId="0" applyNumberFormat="1" applyFill="1" applyBorder="1"/>
    <xf numFmtId="1" fontId="0" fillId="0" borderId="0" xfId="0" applyNumberFormat="1" applyFill="1" applyBorder="1"/>
    <xf numFmtId="165" fontId="1" fillId="0" borderId="0" xfId="1" applyNumberFormat="1" applyFill="1"/>
    <xf numFmtId="0" fontId="0" fillId="0" borderId="0" xfId="0" applyAlignment="1">
      <alignment horizontal="center"/>
    </xf>
    <xf numFmtId="165" fontId="28" fillId="0" borderId="0" xfId="1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2" fontId="28" fillId="0" borderId="0" xfId="0" applyNumberFormat="1" applyFont="1"/>
    <xf numFmtId="0" fontId="22" fillId="0" borderId="9" xfId="0" applyFont="1" applyFill="1" applyBorder="1"/>
    <xf numFmtId="2" fontId="28" fillId="0" borderId="0" xfId="0" applyNumberFormat="1" applyFont="1" applyAlignment="1">
      <alignment horizontal="center"/>
    </xf>
    <xf numFmtId="0" fontId="31" fillId="0" borderId="9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32" fillId="5" borderId="9" xfId="0" applyFont="1" applyFill="1" applyBorder="1" applyAlignment="1">
      <alignment horizontal="center" vertical="center" wrapText="1"/>
    </xf>
    <xf numFmtId="0" fontId="32" fillId="6" borderId="9" xfId="0" applyFont="1" applyFill="1" applyBorder="1" applyAlignment="1">
      <alignment horizontal="center" vertical="center" wrapText="1"/>
    </xf>
    <xf numFmtId="0" fontId="32" fillId="3" borderId="9" xfId="0" applyFont="1" applyFill="1" applyBorder="1" applyAlignment="1">
      <alignment horizontal="center" vertical="center" wrapText="1"/>
    </xf>
    <xf numFmtId="0" fontId="22" fillId="0" borderId="9" xfId="0" applyFont="1" applyBorder="1" applyAlignment="1">
      <alignment horizontal="center"/>
    </xf>
    <xf numFmtId="165" fontId="22" fillId="0" borderId="9" xfId="1" applyNumberFormat="1" applyFont="1" applyBorder="1" applyAlignment="1">
      <alignment horizontal="center"/>
    </xf>
    <xf numFmtId="0" fontId="29" fillId="0" borderId="0" xfId="0" applyFont="1"/>
    <xf numFmtId="0" fontId="0" fillId="0" borderId="0" xfId="0" applyFill="1" applyBorder="1" applyAlignment="1">
      <alignment horizontal="center"/>
    </xf>
    <xf numFmtId="165" fontId="0" fillId="0" borderId="0" xfId="1" applyNumberFormat="1" applyFont="1" applyFill="1" applyBorder="1" applyAlignment="1">
      <alignment horizontal="center"/>
    </xf>
    <xf numFmtId="166" fontId="28" fillId="0" borderId="0" xfId="0" applyNumberFormat="1" applyFont="1"/>
    <xf numFmtId="0" fontId="22" fillId="0" borderId="0" xfId="0" applyFont="1" applyFill="1" applyBorder="1"/>
    <xf numFmtId="3" fontId="22" fillId="0" borderId="0" xfId="0" applyNumberFormat="1" applyFont="1" applyFill="1" applyBorder="1"/>
    <xf numFmtId="1" fontId="22" fillId="0" borderId="0" xfId="0" applyNumberFormat="1" applyFont="1" applyFill="1" applyBorder="1"/>
    <xf numFmtId="3" fontId="22" fillId="0" borderId="9" xfId="0" applyNumberFormat="1" applyFont="1" applyFill="1" applyBorder="1"/>
    <xf numFmtId="165" fontId="22" fillId="0" borderId="9" xfId="1" applyNumberFormat="1" applyFont="1" applyBorder="1"/>
    <xf numFmtId="1" fontId="22" fillId="0" borderId="9" xfId="0" applyNumberFormat="1" applyFont="1" applyFill="1" applyBorder="1"/>
    <xf numFmtId="165" fontId="0" fillId="0" borderId="0" xfId="1" applyNumberFormat="1" applyFont="1" applyBorder="1"/>
    <xf numFmtId="0" fontId="22" fillId="0" borderId="9" xfId="0" applyFont="1" applyBorder="1" applyAlignment="1">
      <alignment horizontal="left"/>
    </xf>
    <xf numFmtId="2" fontId="22" fillId="4" borderId="9" xfId="0" applyNumberFormat="1" applyFont="1" applyFill="1" applyBorder="1" applyAlignment="1">
      <alignment horizontal="center"/>
    </xf>
    <xf numFmtId="0" fontId="33" fillId="0" borderId="0" xfId="0" applyFont="1"/>
    <xf numFmtId="0" fontId="33" fillId="0" borderId="0" xfId="2" applyFont="1" applyAlignment="1">
      <alignment horizontal="center"/>
    </xf>
    <xf numFmtId="0" fontId="34" fillId="0" borderId="0" xfId="0" applyFont="1"/>
    <xf numFmtId="0" fontId="35" fillId="0" borderId="0" xfId="2" applyFont="1"/>
    <xf numFmtId="0" fontId="36" fillId="0" borderId="0" xfId="0" applyFont="1" applyAlignment="1">
      <alignment horizontal="center"/>
    </xf>
    <xf numFmtId="0" fontId="37" fillId="0" borderId="0" xfId="0" applyFont="1"/>
    <xf numFmtId="0" fontId="38" fillId="0" borderId="0" xfId="0" applyFont="1" applyAlignment="1">
      <alignment horizontal="center"/>
    </xf>
    <xf numFmtId="0" fontId="39" fillId="0" borderId="0" xfId="2" applyFont="1" applyAlignment="1">
      <alignment horizontal="center"/>
    </xf>
    <xf numFmtId="164" fontId="38" fillId="0" borderId="0" xfId="0" applyNumberFormat="1" applyFont="1" applyAlignment="1">
      <alignment horizontal="center"/>
    </xf>
    <xf numFmtId="0" fontId="40" fillId="0" borderId="0" xfId="0" applyFont="1"/>
    <xf numFmtId="0" fontId="41" fillId="0" borderId="0" xfId="0" applyFont="1" applyAlignment="1">
      <alignment horizontal="center"/>
    </xf>
    <xf numFmtId="0" fontId="40" fillId="0" borderId="0" xfId="0" applyFont="1" applyAlignment="1">
      <alignment horizontal="left" indent="3"/>
    </xf>
    <xf numFmtId="0" fontId="42" fillId="0" borderId="0" xfId="0" applyFont="1" applyAlignment="1">
      <alignment horizontal="center" vertical="center"/>
    </xf>
    <xf numFmtId="0" fontId="43" fillId="0" borderId="0" xfId="0" applyFont="1" applyAlignment="1">
      <alignment horizontal="left" indent="3"/>
    </xf>
    <xf numFmtId="0" fontId="43" fillId="0" borderId="0" xfId="2" applyFont="1"/>
    <xf numFmtId="0" fontId="43" fillId="0" borderId="0" xfId="2" applyFont="1" applyAlignment="1">
      <alignment horizontal="left" indent="3"/>
    </xf>
    <xf numFmtId="0" fontId="44" fillId="0" borderId="0" xfId="3" applyFont="1" applyAlignment="1">
      <alignment horizontal="center"/>
    </xf>
    <xf numFmtId="0" fontId="45" fillId="0" borderId="0" xfId="2" applyFont="1"/>
    <xf numFmtId="0" fontId="2" fillId="0" borderId="0" xfId="2" applyAlignment="1">
      <alignment horizontal="left" indent="1"/>
    </xf>
    <xf numFmtId="0" fontId="45" fillId="0" borderId="0" xfId="3" applyFont="1"/>
    <xf numFmtId="0" fontId="46" fillId="0" borderId="0" xfId="3" applyFont="1"/>
    <xf numFmtId="0" fontId="9" fillId="0" borderId="0" xfId="4" applyAlignment="1" applyProtection="1"/>
    <xf numFmtId="0" fontId="45" fillId="0" borderId="0" xfId="0" applyFont="1"/>
    <xf numFmtId="0" fontId="46" fillId="0" borderId="0" xfId="0" applyFont="1"/>
    <xf numFmtId="0" fontId="7" fillId="0" borderId="0" xfId="3"/>
    <xf numFmtId="0" fontId="7" fillId="0" borderId="0" xfId="3" applyAlignment="1">
      <alignment horizontal="left"/>
    </xf>
    <xf numFmtId="0" fontId="47" fillId="0" borderId="0" xfId="0" applyFont="1" applyAlignment="1">
      <alignment horizontal="center" vertical="center" readingOrder="1"/>
    </xf>
    <xf numFmtId="0" fontId="5" fillId="0" borderId="0" xfId="2" applyFont="1"/>
    <xf numFmtId="0" fontId="0" fillId="0" borderId="0" xfId="0" applyFill="1"/>
    <xf numFmtId="0" fontId="43" fillId="0" borderId="0" xfId="2" applyFont="1" applyAlignment="1">
      <alignment horizontal="left" indent="2"/>
    </xf>
    <xf numFmtId="0" fontId="51" fillId="0" borderId="0" xfId="3" applyFont="1" applyAlignment="1">
      <alignment horizontal="right"/>
    </xf>
    <xf numFmtId="0" fontId="52" fillId="0" borderId="0" xfId="0" applyFont="1" applyAlignment="1">
      <alignment horizontal="left" indent="3"/>
    </xf>
    <xf numFmtId="0" fontId="51" fillId="0" borderId="0" xfId="3" applyFont="1" applyAlignment="1">
      <alignment horizontal="left"/>
    </xf>
    <xf numFmtId="0" fontId="53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7" fillId="0" borderId="0" xfId="0" applyFont="1" applyFill="1" applyBorder="1"/>
    <xf numFmtId="0" fontId="32" fillId="0" borderId="9" xfId="2" applyFont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/>
    </xf>
    <xf numFmtId="0" fontId="32" fillId="0" borderId="0" xfId="2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/>
    </xf>
    <xf numFmtId="165" fontId="22" fillId="0" borderId="0" xfId="1" applyNumberFormat="1" applyFont="1" applyFill="1" applyBorder="1" applyAlignment="1">
      <alignment horizontal="center"/>
    </xf>
    <xf numFmtId="2" fontId="22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right"/>
    </xf>
    <xf numFmtId="0" fontId="28" fillId="0" borderId="0" xfId="0" applyFont="1" applyFill="1" applyBorder="1"/>
    <xf numFmtId="0" fontId="29" fillId="0" borderId="0" xfId="0" applyFont="1" applyFill="1" applyBorder="1"/>
    <xf numFmtId="165" fontId="28" fillId="0" borderId="0" xfId="1" applyNumberFormat="1" applyFont="1" applyFill="1" applyBorder="1" applyAlignment="1">
      <alignment horizontal="center"/>
    </xf>
    <xf numFmtId="1" fontId="28" fillId="0" borderId="0" xfId="0" applyNumberFormat="1" applyFont="1" applyFill="1" applyBorder="1" applyAlignment="1">
      <alignment horizontal="center"/>
    </xf>
    <xf numFmtId="1" fontId="28" fillId="0" borderId="0" xfId="0" applyNumberFormat="1" applyFont="1" applyFill="1" applyBorder="1"/>
    <xf numFmtId="2" fontId="28" fillId="0" borderId="0" xfId="0" applyNumberFormat="1" applyFont="1" applyFill="1" applyBorder="1"/>
    <xf numFmtId="0" fontId="26" fillId="0" borderId="0" xfId="0" applyFont="1"/>
    <xf numFmtId="0" fontId="12" fillId="0" borderId="9" xfId="0" applyFont="1" applyBorder="1" applyAlignment="1">
      <alignment horizontal="center" vertical="top"/>
    </xf>
    <xf numFmtId="165" fontId="12" fillId="0" borderId="9" xfId="0" applyNumberFormat="1" applyFont="1" applyBorder="1" applyAlignment="1">
      <alignment vertical="center"/>
    </xf>
    <xf numFmtId="2" fontId="12" fillId="4" borderId="9" xfId="0" applyNumberFormat="1" applyFont="1" applyFill="1" applyBorder="1" applyAlignment="1">
      <alignment horizontal="center" vertical="top"/>
    </xf>
    <xf numFmtId="165" fontId="1" fillId="0" borderId="0" xfId="1" applyNumberFormat="1" applyFill="1" applyBorder="1"/>
    <xf numFmtId="0" fontId="54" fillId="0" borderId="0" xfId="0" applyFont="1" applyAlignment="1">
      <alignment horizontal="center"/>
    </xf>
    <xf numFmtId="1" fontId="23" fillId="0" borderId="0" xfId="0" applyNumberFormat="1" applyFont="1" applyAlignment="1">
      <alignment horizontal="center"/>
    </xf>
    <xf numFmtId="0" fontId="55" fillId="0" borderId="0" xfId="0" applyFont="1" applyAlignment="1">
      <alignment horizontal="center"/>
    </xf>
    <xf numFmtId="0" fontId="56" fillId="0" borderId="0" xfId="0" applyFont="1"/>
    <xf numFmtId="2" fontId="55" fillId="0" borderId="0" xfId="0" applyNumberFormat="1" applyFont="1"/>
    <xf numFmtId="0" fontId="10" fillId="0" borderId="0" xfId="0" applyFont="1" applyAlignment="1"/>
    <xf numFmtId="0" fontId="13" fillId="0" borderId="0" xfId="0" applyFont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1" fillId="0" borderId="0" xfId="2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1" fontId="21" fillId="0" borderId="0" xfId="0" applyNumberFormat="1" applyFont="1" applyFill="1" applyBorder="1" applyAlignment="1">
      <alignment horizontal="center" vertical="center" wrapText="1"/>
    </xf>
    <xf numFmtId="1" fontId="12" fillId="0" borderId="9" xfId="0" applyNumberFormat="1" applyFont="1" applyBorder="1"/>
    <xf numFmtId="0" fontId="12" fillId="6" borderId="9" xfId="0" applyFont="1" applyFill="1" applyBorder="1" applyAlignment="1">
      <alignment vertical="center"/>
    </xf>
    <xf numFmtId="2" fontId="22" fillId="8" borderId="9" xfId="0" applyNumberFormat="1" applyFont="1" applyFill="1" applyBorder="1" applyAlignment="1">
      <alignment horizontal="center"/>
    </xf>
    <xf numFmtId="0" fontId="25" fillId="0" borderId="0" xfId="0" applyFont="1"/>
    <xf numFmtId="165" fontId="54" fillId="0" borderId="0" xfId="1" applyNumberFormat="1" applyFont="1"/>
    <xf numFmtId="3" fontId="25" fillId="0" borderId="0" xfId="0" applyNumberFormat="1" applyFont="1"/>
    <xf numFmtId="3" fontId="28" fillId="0" borderId="0" xfId="0" applyNumberFormat="1" applyFont="1" applyFill="1" applyBorder="1"/>
    <xf numFmtId="2" fontId="28" fillId="0" borderId="0" xfId="0" applyNumberFormat="1" applyFont="1" applyFill="1" applyBorder="1" applyAlignment="1">
      <alignment horizontal="center"/>
    </xf>
    <xf numFmtId="0" fontId="21" fillId="0" borderId="0" xfId="0" applyFont="1" applyAlignment="1">
      <alignment horizontal="center" vertical="center" wrapText="1"/>
    </xf>
    <xf numFmtId="2" fontId="22" fillId="0" borderId="9" xfId="0" applyNumberFormat="1" applyFont="1" applyBorder="1" applyAlignment="1">
      <alignment horizontal="center"/>
    </xf>
    <xf numFmtId="2" fontId="12" fillId="0" borderId="0" xfId="0" applyNumberFormat="1" applyFont="1" applyAlignment="1">
      <alignment vertical="top"/>
    </xf>
    <xf numFmtId="2" fontId="12" fillId="0" borderId="0" xfId="0" applyNumberFormat="1" applyFont="1" applyAlignment="1">
      <alignment horizontal="center" vertical="top"/>
    </xf>
    <xf numFmtId="166" fontId="28" fillId="0" borderId="0" xfId="0" applyNumberFormat="1" applyFont="1" applyFill="1" applyBorder="1"/>
    <xf numFmtId="0" fontId="12" fillId="0" borderId="0" xfId="0" applyFont="1" applyFill="1" applyBorder="1" applyAlignment="1">
      <alignment horizontal="center" vertical="top"/>
    </xf>
    <xf numFmtId="2" fontId="12" fillId="0" borderId="0" xfId="0" applyNumberFormat="1" applyFont="1" applyFill="1" applyBorder="1" applyAlignment="1">
      <alignment horizontal="center" vertical="top"/>
    </xf>
    <xf numFmtId="3" fontId="25" fillId="0" borderId="0" xfId="0" applyNumberFormat="1" applyFont="1" applyFill="1" applyBorder="1"/>
    <xf numFmtId="0" fontId="25" fillId="0" borderId="0" xfId="0" applyFont="1" applyFill="1" applyBorder="1"/>
    <xf numFmtId="165" fontId="54" fillId="0" borderId="0" xfId="1" applyNumberFormat="1" applyFont="1" applyFill="1" applyBorder="1"/>
    <xf numFmtId="0" fontId="25" fillId="0" borderId="0" xfId="0" applyFont="1" applyFill="1" applyBorder="1" applyAlignment="1">
      <alignment horizontal="center"/>
    </xf>
    <xf numFmtId="0" fontId="0" fillId="0" borderId="0" xfId="0" applyFill="1" applyBorder="1" applyAlignment="1" applyProtection="1">
      <alignment horizontal="left"/>
      <protection locked="0"/>
    </xf>
    <xf numFmtId="0" fontId="12" fillId="0" borderId="0" xfId="0" applyFont="1" applyAlignment="1">
      <alignment vertical="top"/>
    </xf>
    <xf numFmtId="0" fontId="0" fillId="0" borderId="0" xfId="0" applyAlignment="1" applyProtection="1">
      <alignment horizontal="left"/>
      <protection locked="0"/>
    </xf>
    <xf numFmtId="0" fontId="15" fillId="0" borderId="0" xfId="0" applyFont="1" applyAlignment="1">
      <alignment horizontal="left" vertical="center" indent="1"/>
    </xf>
    <xf numFmtId="0" fontId="12" fillId="0" borderId="9" xfId="0" applyFont="1" applyBorder="1" applyAlignment="1">
      <alignment horizontal="left" vertical="top"/>
    </xf>
    <xf numFmtId="0" fontId="12" fillId="0" borderId="9" xfId="0" applyFont="1" applyBorder="1" applyAlignment="1">
      <alignment vertical="top" wrapText="1"/>
    </xf>
    <xf numFmtId="0" fontId="12" fillId="0" borderId="10" xfId="0" applyFont="1" applyBorder="1" applyAlignment="1">
      <alignment vertical="center"/>
    </xf>
    <xf numFmtId="0" fontId="12" fillId="5" borderId="9" xfId="0" applyFont="1" applyFill="1" applyBorder="1" applyAlignment="1">
      <alignment vertical="center"/>
    </xf>
    <xf numFmtId="0" fontId="12" fillId="0" borderId="9" xfId="0" applyFont="1" applyBorder="1" applyAlignment="1">
      <alignment vertical="center"/>
    </xf>
    <xf numFmtId="0" fontId="54" fillId="0" borderId="0" xfId="0" applyFont="1"/>
    <xf numFmtId="165" fontId="12" fillId="0" borderId="0" xfId="0" applyNumberFormat="1" applyFont="1" applyAlignment="1">
      <alignment vertical="top"/>
    </xf>
    <xf numFmtId="0" fontId="26" fillId="0" borderId="0" xfId="0" applyFont="1" applyAlignment="1"/>
    <xf numFmtId="0" fontId="14" fillId="0" borderId="0" xfId="0" applyFont="1" applyAlignment="1"/>
    <xf numFmtId="0" fontId="15" fillId="0" borderId="0" xfId="0" applyFont="1" applyAlignment="1">
      <alignment horizontal="left"/>
    </xf>
    <xf numFmtId="0" fontId="12" fillId="0" borderId="0" xfId="0" applyFont="1" applyAlignment="1"/>
    <xf numFmtId="0" fontId="0" fillId="0" borderId="0" xfId="0" applyAlignment="1"/>
    <xf numFmtId="0" fontId="13" fillId="0" borderId="0" xfId="0" applyFont="1" applyAlignment="1"/>
    <xf numFmtId="0" fontId="16" fillId="0" borderId="0" xfId="0" applyFont="1" applyAlignment="1"/>
    <xf numFmtId="0" fontId="21" fillId="0" borderId="0" xfId="0" applyFont="1" applyFill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2" fontId="12" fillId="0" borderId="0" xfId="0" applyNumberFormat="1" applyFont="1" applyFill="1" applyAlignment="1">
      <alignment vertical="top"/>
    </xf>
    <xf numFmtId="2" fontId="12" fillId="0" borderId="0" xfId="0" applyNumberFormat="1" applyFont="1" applyFill="1" applyAlignment="1">
      <alignment horizontal="center" vertical="top"/>
    </xf>
    <xf numFmtId="0" fontId="12" fillId="0" borderId="0" xfId="0" applyFont="1" applyBorder="1" applyAlignment="1">
      <alignment horizontal="center" vertical="center" wrapText="1"/>
    </xf>
    <xf numFmtId="165" fontId="28" fillId="0" borderId="0" xfId="1" applyNumberFormat="1" applyFont="1" applyFill="1" applyBorder="1"/>
    <xf numFmtId="0" fontId="25" fillId="0" borderId="0" xfId="0" applyFont="1" applyAlignment="1">
      <alignment horizontal="center"/>
    </xf>
    <xf numFmtId="165" fontId="12" fillId="0" borderId="0" xfId="0" applyNumberFormat="1" applyFont="1" applyFill="1" applyAlignment="1">
      <alignment vertical="top"/>
    </xf>
    <xf numFmtId="0" fontId="25" fillId="0" borderId="0" xfId="0" applyFont="1" applyFill="1" applyAlignment="1">
      <alignment horizontal="center"/>
    </xf>
    <xf numFmtId="0" fontId="23" fillId="0" borderId="0" xfId="0" applyFont="1" applyFill="1"/>
    <xf numFmtId="165" fontId="23" fillId="0" borderId="0" xfId="1" applyNumberFormat="1" applyFont="1" applyFill="1" applyBorder="1"/>
    <xf numFmtId="0" fontId="18" fillId="0" borderId="0" xfId="0" applyFont="1" applyFill="1"/>
    <xf numFmtId="165" fontId="23" fillId="0" borderId="0" xfId="1" applyNumberFormat="1" applyFont="1" applyFill="1" applyBorder="1" applyAlignment="1">
      <alignment horizontal="center"/>
    </xf>
    <xf numFmtId="1" fontId="0" fillId="0" borderId="0" xfId="0" applyNumberFormat="1" applyFill="1"/>
    <xf numFmtId="0" fontId="24" fillId="0" borderId="0" xfId="0" applyFont="1" applyFill="1" applyAlignment="1">
      <alignment horizontal="right"/>
    </xf>
    <xf numFmtId="0" fontId="12" fillId="0" borderId="0" xfId="0" applyFont="1" applyAlignment="1">
      <alignment horizontal="center"/>
    </xf>
    <xf numFmtId="0" fontId="12" fillId="0" borderId="9" xfId="0" applyFont="1" applyBorder="1" applyAlignment="1">
      <alignment wrapText="1"/>
    </xf>
    <xf numFmtId="0" fontId="12" fillId="0" borderId="0" xfId="0" applyFont="1" applyAlignment="1">
      <alignment vertical="top" wrapText="1"/>
    </xf>
    <xf numFmtId="3" fontId="12" fillId="0" borderId="9" xfId="0" applyNumberFormat="1" applyFont="1" applyBorder="1" applyAlignment="1">
      <alignment vertical="center"/>
    </xf>
    <xf numFmtId="3" fontId="0" fillId="0" borderId="0" xfId="0" applyNumberFormat="1"/>
    <xf numFmtId="165" fontId="28" fillId="0" borderId="0" xfId="0" applyNumberFormat="1" applyFont="1"/>
    <xf numFmtId="2" fontId="28" fillId="0" borderId="0" xfId="0" applyNumberFormat="1" applyFont="1" applyFill="1"/>
    <xf numFmtId="3" fontId="12" fillId="0" borderId="0" xfId="0" applyNumberFormat="1" applyFont="1" applyFill="1" applyBorder="1" applyAlignment="1">
      <alignment vertical="center"/>
    </xf>
    <xf numFmtId="0" fontId="24" fillId="0" borderId="0" xfId="0" applyFont="1" applyAlignment="1">
      <alignment horizontal="center"/>
    </xf>
    <xf numFmtId="165" fontId="12" fillId="0" borderId="0" xfId="0" applyNumberFormat="1" applyFont="1" applyAlignment="1">
      <alignment horizontal="center" vertical="top"/>
    </xf>
    <xf numFmtId="165" fontId="0" fillId="0" borderId="0" xfId="0" applyNumberFormat="1" applyAlignment="1">
      <alignment horizontal="center"/>
    </xf>
    <xf numFmtId="1" fontId="57" fillId="0" borderId="0" xfId="0" applyNumberFormat="1" applyFont="1"/>
    <xf numFmtId="0" fontId="57" fillId="0" borderId="0" xfId="0" applyFont="1"/>
    <xf numFmtId="165" fontId="57" fillId="0" borderId="0" xfId="1" applyNumberFormat="1" applyFont="1"/>
    <xf numFmtId="0" fontId="22" fillId="0" borderId="9" xfId="0" applyFont="1" applyBorder="1" applyAlignment="1">
      <alignment horizontal="center" vertical="center"/>
    </xf>
    <xf numFmtId="0" fontId="12" fillId="0" borderId="9" xfId="0" applyFont="1" applyBorder="1" applyAlignment="1">
      <alignment horizontal="left"/>
    </xf>
    <xf numFmtId="0" fontId="18" fillId="0" borderId="9" xfId="0" applyFont="1" applyBorder="1"/>
    <xf numFmtId="0" fontId="12" fillId="0" borderId="9" xfId="0" applyFont="1" applyFill="1" applyBorder="1" applyAlignment="1">
      <alignment horizontal="center" vertical="top"/>
    </xf>
  </cellXfs>
  <cellStyles count="5">
    <cellStyle name="Hypertextové prepojenie" xfId="4" builtinId="8"/>
    <cellStyle name="Normálna" xfId="0" builtinId="0"/>
    <cellStyle name="Normálna 2" xfId="2"/>
    <cellStyle name="normálne_Trendová analýza MŠ,ZŠ, SŠ a ŠZ11" xfId="3"/>
    <cellStyle name="Percentá" xfId="1" builtinId="5"/>
  </cellStyles>
  <dxfs count="0"/>
  <tableStyles count="0" defaultTableStyle="TableStyleMedium2" defaultPivotStyle="PivotStyleLight16"/>
  <colors>
    <mruColors>
      <color rgb="FFD9DFFB"/>
      <color rgb="FFDCF0E6"/>
      <color rgb="FFFCE4D6"/>
      <color rgb="FFD0EEF8"/>
      <color rgb="FFB5E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[1]D!$C$47</c:f>
              <c:strCache>
                <c:ptCount val="1"/>
                <c:pt idx="0">
                  <c:v>základná škola 2. stupeň - Middle Years Programme</c:v>
                </c:pt>
              </c:strCache>
            </c:strRef>
          </c:cat>
          <c:val>
            <c:numRef>
              <c:f>[1]D!$H$47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5-43F3-91B4-42DF1D165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396736"/>
        <c:axId val="153398272"/>
      </c:barChart>
      <c:catAx>
        <c:axId val="153396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153398272"/>
        <c:crosses val="autoZero"/>
        <c:auto val="1"/>
        <c:lblAlgn val="ctr"/>
        <c:lblOffset val="100"/>
        <c:noMultiLvlLbl val="0"/>
      </c:catAx>
      <c:valAx>
        <c:axId val="153398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53396736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[2]F!$C$49:$C$58</c:f>
              <c:strCache>
                <c:ptCount val="10"/>
                <c:pt idx="0">
                  <c:v>výroba konfekcie</c:v>
                </c:pt>
                <c:pt idx="1">
                  <c:v>stavebná výroba</c:v>
                </c:pt>
                <c:pt idx="2">
                  <c:v>praktická žena</c:v>
                </c:pt>
                <c:pt idx="3">
                  <c:v>lesná výroba</c:v>
                </c:pt>
                <c:pt idx="4">
                  <c:v>potravinárska výroba</c:v>
                </c:pt>
                <c:pt idx="5">
                  <c:v>spracúvanie dreva</c:v>
                </c:pt>
                <c:pt idx="6">
                  <c:v>pomocník v kuchyni</c:v>
                </c:pt>
                <c:pt idx="7">
                  <c:v>poľnohospodárska výroba</c:v>
                </c:pt>
                <c:pt idx="8">
                  <c:v>strojárska výroba</c:v>
                </c:pt>
                <c:pt idx="9">
                  <c:v>technické služby a autoservise</c:v>
                </c:pt>
              </c:strCache>
            </c:strRef>
          </c:cat>
          <c:val>
            <c:numRef>
              <c:f>[2]F!$H$49:$H$58</c:f>
              <c:numCache>
                <c:formatCode>General</c:formatCode>
                <c:ptCount val="10"/>
                <c:pt idx="0">
                  <c:v>45</c:v>
                </c:pt>
                <c:pt idx="1">
                  <c:v>44</c:v>
                </c:pt>
                <c:pt idx="2">
                  <c:v>29</c:v>
                </c:pt>
                <c:pt idx="3">
                  <c:v>25</c:v>
                </c:pt>
                <c:pt idx="4">
                  <c:v>16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9-4B2A-A073-9E39FE097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396736"/>
        <c:axId val="153398272"/>
      </c:barChart>
      <c:catAx>
        <c:axId val="153396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153398272"/>
        <c:crosses val="autoZero"/>
        <c:auto val="1"/>
        <c:lblAlgn val="ctr"/>
        <c:lblOffset val="100"/>
        <c:noMultiLvlLbl val="0"/>
      </c:catAx>
      <c:valAx>
        <c:axId val="153398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53396736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[3]H!$C$49:$C$58</c:f>
              <c:strCache>
                <c:ptCount val="10"/>
                <c:pt idx="0">
                  <c:v>kaderník</c:v>
                </c:pt>
                <c:pt idx="1">
                  <c:v>autoopravár - mechanik</c:v>
                </c:pt>
                <c:pt idx="2">
                  <c:v>kuchár</c:v>
                </c:pt>
                <c:pt idx="3">
                  <c:v>čašník, servírka</c:v>
                </c:pt>
                <c:pt idx="4">
                  <c:v>cukrár</c:v>
                </c:pt>
                <c:pt idx="5">
                  <c:v>hostinský, hostinská</c:v>
                </c:pt>
                <c:pt idx="6">
                  <c:v>murár</c:v>
                </c:pt>
                <c:pt idx="7">
                  <c:v>stolár</c:v>
                </c:pt>
                <c:pt idx="8">
                  <c:v>predavač</c:v>
                </c:pt>
                <c:pt idx="9">
                  <c:v>elektromechanik - silnoprúdová technika</c:v>
                </c:pt>
              </c:strCache>
            </c:strRef>
          </c:cat>
          <c:val>
            <c:numRef>
              <c:f>[3]H!$H$49:$H$58</c:f>
              <c:numCache>
                <c:formatCode>General</c:formatCode>
                <c:ptCount val="10"/>
                <c:pt idx="0">
                  <c:v>98</c:v>
                </c:pt>
                <c:pt idx="1">
                  <c:v>93</c:v>
                </c:pt>
                <c:pt idx="2">
                  <c:v>83</c:v>
                </c:pt>
                <c:pt idx="3">
                  <c:v>50</c:v>
                </c:pt>
                <c:pt idx="4">
                  <c:v>47</c:v>
                </c:pt>
                <c:pt idx="5">
                  <c:v>45</c:v>
                </c:pt>
                <c:pt idx="6">
                  <c:v>37</c:v>
                </c:pt>
                <c:pt idx="7">
                  <c:v>32</c:v>
                </c:pt>
                <c:pt idx="8">
                  <c:v>28</c:v>
                </c:pt>
                <c:pt idx="9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7-4DFD-82B8-2D4A00DAB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634880"/>
        <c:axId val="241967872"/>
      </c:barChart>
      <c:catAx>
        <c:axId val="240634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241967872"/>
        <c:crosses val="autoZero"/>
        <c:auto val="1"/>
        <c:lblAlgn val="ctr"/>
        <c:lblOffset val="100"/>
        <c:noMultiLvlLbl val="0"/>
      </c:catAx>
      <c:valAx>
        <c:axId val="241967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0634880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[3]J!$C$48:$C$52</c:f>
              <c:strCache>
                <c:ptCount val="5"/>
                <c:pt idx="0">
                  <c:v>gymnázium</c:v>
                </c:pt>
                <c:pt idx="1">
                  <c:v>gymnázium - bilingválne štúdium</c:v>
                </c:pt>
                <c:pt idx="2">
                  <c:v>športové gymnázium</c:v>
                </c:pt>
                <c:pt idx="3">
                  <c:v>gymnázium - šport</c:v>
                </c:pt>
                <c:pt idx="4">
                  <c:v>gymnázium - matematika</c:v>
                </c:pt>
              </c:strCache>
            </c:strRef>
          </c:cat>
          <c:val>
            <c:numRef>
              <c:f>[3]J!$H$48:$H$52</c:f>
              <c:numCache>
                <c:formatCode>General</c:formatCode>
                <c:ptCount val="5"/>
                <c:pt idx="0">
                  <c:v>584</c:v>
                </c:pt>
                <c:pt idx="1">
                  <c:v>99</c:v>
                </c:pt>
                <c:pt idx="2">
                  <c:v>19</c:v>
                </c:pt>
                <c:pt idx="3">
                  <c:v>17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EF-4120-A37B-436D270DA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204096"/>
        <c:axId val="247209984"/>
      </c:barChart>
      <c:catAx>
        <c:axId val="247204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247209984"/>
        <c:crosses val="autoZero"/>
        <c:auto val="1"/>
        <c:lblAlgn val="ctr"/>
        <c:lblOffset val="100"/>
        <c:noMultiLvlLbl val="0"/>
      </c:catAx>
      <c:valAx>
        <c:axId val="2472099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7204096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[3]K!$C$49:$C$58</c:f>
              <c:strCache>
                <c:ptCount val="10"/>
                <c:pt idx="0">
                  <c:v>hotelová akadémia</c:v>
                </c:pt>
                <c:pt idx="1">
                  <c:v>mechanik počítačových sietí</c:v>
                </c:pt>
                <c:pt idx="2">
                  <c:v>mechanik elektrotechnik</c:v>
                </c:pt>
                <c:pt idx="3">
                  <c:v>grafik digitálnych médií</c:v>
                </c:pt>
                <c:pt idx="4">
                  <c:v>kozmetik</c:v>
                </c:pt>
                <c:pt idx="5">
                  <c:v>mechanik nastavovač</c:v>
                </c:pt>
                <c:pt idx="6">
                  <c:v>mechanik strojov a zariadení</c:v>
                </c:pt>
                <c:pt idx="7">
                  <c:v>kuchár</c:v>
                </c:pt>
                <c:pt idx="8">
                  <c:v>mechanik - mechatronik</c:v>
                </c:pt>
                <c:pt idx="9">
                  <c:v>programátor obrábacích a zváracích strojov a zariadení</c:v>
                </c:pt>
              </c:strCache>
            </c:strRef>
          </c:cat>
          <c:val>
            <c:numRef>
              <c:f>[3]K!$H$49:$H$58</c:f>
              <c:numCache>
                <c:formatCode>General</c:formatCode>
                <c:ptCount val="10"/>
                <c:pt idx="0">
                  <c:v>148</c:v>
                </c:pt>
                <c:pt idx="1">
                  <c:v>117</c:v>
                </c:pt>
                <c:pt idx="2">
                  <c:v>99</c:v>
                </c:pt>
                <c:pt idx="3">
                  <c:v>82</c:v>
                </c:pt>
                <c:pt idx="4">
                  <c:v>70</c:v>
                </c:pt>
                <c:pt idx="5">
                  <c:v>39</c:v>
                </c:pt>
                <c:pt idx="6">
                  <c:v>35</c:v>
                </c:pt>
                <c:pt idx="7">
                  <c:v>35</c:v>
                </c:pt>
                <c:pt idx="8">
                  <c:v>28</c:v>
                </c:pt>
                <c:pt idx="9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8-4A54-AFCE-331DC0631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250304"/>
        <c:axId val="247260288"/>
      </c:barChart>
      <c:catAx>
        <c:axId val="247250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247260288"/>
        <c:crosses val="autoZero"/>
        <c:auto val="1"/>
        <c:lblAlgn val="ctr"/>
        <c:lblOffset val="100"/>
        <c:noMultiLvlLbl val="0"/>
      </c:catAx>
      <c:valAx>
        <c:axId val="247260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7250304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[3]L!$C$49:$C$58</c:f>
              <c:strCache>
                <c:ptCount val="10"/>
                <c:pt idx="0">
                  <c:v>podnikanie v remeslách a službách</c:v>
                </c:pt>
                <c:pt idx="1">
                  <c:v>spoločné stravovanie</c:v>
                </c:pt>
                <c:pt idx="2">
                  <c:v>vlasová kozmetika</c:v>
                </c:pt>
                <c:pt idx="3">
                  <c:v>strojárstvo - výroba, montáž a oprava prístrojov, strojov a zariadení</c:v>
                </c:pt>
                <c:pt idx="4">
                  <c:v>stavebníctvo</c:v>
                </c:pt>
                <c:pt idx="5">
                  <c:v>dopravná prevádzka</c:v>
                </c:pt>
                <c:pt idx="6">
                  <c:v>predaj a servis vozidiel</c:v>
                </c:pt>
                <c:pt idx="7">
                  <c:v>elektrotechnika - výroba a prevádzka strojov a zariadení</c:v>
                </c:pt>
                <c:pt idx="8">
                  <c:v>drevárska a nábytkárska výroba</c:v>
                </c:pt>
                <c:pt idx="9">
                  <c:v>technicko-ekonomický  pracovník</c:v>
                </c:pt>
              </c:strCache>
            </c:strRef>
          </c:cat>
          <c:val>
            <c:numRef>
              <c:f>[3]L!$H$49:$H$58</c:f>
              <c:numCache>
                <c:formatCode>General</c:formatCode>
                <c:ptCount val="10"/>
                <c:pt idx="0">
                  <c:v>69</c:v>
                </c:pt>
                <c:pt idx="1">
                  <c:v>31</c:v>
                </c:pt>
                <c:pt idx="2">
                  <c:v>28</c:v>
                </c:pt>
                <c:pt idx="3">
                  <c:v>13</c:v>
                </c:pt>
                <c:pt idx="4">
                  <c:v>10</c:v>
                </c:pt>
                <c:pt idx="5">
                  <c:v>10</c:v>
                </c:pt>
                <c:pt idx="6">
                  <c:v>5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30-42AB-9690-A761B0D61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938496"/>
        <c:axId val="151762048"/>
      </c:barChart>
      <c:catAx>
        <c:axId val="254938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151762048"/>
        <c:crosses val="autoZero"/>
        <c:auto val="1"/>
        <c:lblAlgn val="ctr"/>
        <c:lblOffset val="100"/>
        <c:noMultiLvlLbl val="0"/>
      </c:catAx>
      <c:valAx>
        <c:axId val="1517620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54938496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[3]M!$C$49:$C$58</c:f>
              <c:strCache>
                <c:ptCount val="10"/>
                <c:pt idx="0">
                  <c:v>obchodná akadémia</c:v>
                </c:pt>
                <c:pt idx="1">
                  <c:v>elektrotechnika</c:v>
                </c:pt>
                <c:pt idx="2">
                  <c:v>informačné a sieťové technológie</c:v>
                </c:pt>
                <c:pt idx="3">
                  <c:v>staviteľstvo</c:v>
                </c:pt>
                <c:pt idx="4">
                  <c:v>praktická sestra</c:v>
                </c:pt>
                <c:pt idx="5">
                  <c:v>učiteľstvo pre materské školy a vychovávateľstvo</c:v>
                </c:pt>
                <c:pt idx="6">
                  <c:v>kozmetička a vizážistka</c:v>
                </c:pt>
                <c:pt idx="7">
                  <c:v>obchod a podnikanie</c:v>
                </c:pt>
                <c:pt idx="8">
                  <c:v>prevádzka a ekonomika dopravy</c:v>
                </c:pt>
                <c:pt idx="9">
                  <c:v>manžment regionálneho cestovného ruchu</c:v>
                </c:pt>
              </c:strCache>
            </c:strRef>
          </c:cat>
          <c:val>
            <c:numRef>
              <c:f>[3]M!$H$49:$H$58</c:f>
              <c:numCache>
                <c:formatCode>General</c:formatCode>
                <c:ptCount val="10"/>
                <c:pt idx="0">
                  <c:v>208</c:v>
                </c:pt>
                <c:pt idx="1">
                  <c:v>86</c:v>
                </c:pt>
                <c:pt idx="2">
                  <c:v>79</c:v>
                </c:pt>
                <c:pt idx="3">
                  <c:v>65</c:v>
                </c:pt>
                <c:pt idx="4">
                  <c:v>60</c:v>
                </c:pt>
                <c:pt idx="5">
                  <c:v>41</c:v>
                </c:pt>
                <c:pt idx="6">
                  <c:v>37</c:v>
                </c:pt>
                <c:pt idx="7">
                  <c:v>31</c:v>
                </c:pt>
                <c:pt idx="8">
                  <c:v>29</c:v>
                </c:pt>
                <c:pt idx="9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9-4346-B50B-F208EB439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320320"/>
        <c:axId val="243321856"/>
      </c:barChart>
      <c:catAx>
        <c:axId val="243320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243321856"/>
        <c:crosses val="autoZero"/>
        <c:auto val="1"/>
        <c:lblAlgn val="ctr"/>
        <c:lblOffset val="100"/>
        <c:noMultiLvlLbl val="0"/>
      </c:catAx>
      <c:valAx>
        <c:axId val="2433218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3320320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[3]N!$C$49:$C$58</c:f>
              <c:strCache>
                <c:ptCount val="10"/>
                <c:pt idx="0">
                  <c:v>hospodárska informatika</c:v>
                </c:pt>
                <c:pt idx="1">
                  <c:v>kozmetička a vizážistka</c:v>
                </c:pt>
                <c:pt idx="2">
                  <c:v>mechanik počítačových sietí</c:v>
                </c:pt>
                <c:pt idx="3">
                  <c:v>učiteľstvo pre materské školy a vychovávateľstvo</c:v>
                </c:pt>
                <c:pt idx="4">
                  <c:v>zdravotnícky záchranár</c:v>
                </c:pt>
                <c:pt idx="5">
                  <c:v>sociálno-právna činnosť</c:v>
                </c:pt>
                <c:pt idx="6">
                  <c:v>zubný technik</c:v>
                </c:pt>
                <c:pt idx="7">
                  <c:v>grafik digitálnych médií</c:v>
                </c:pt>
                <c:pt idx="8">
                  <c:v>cestovný ruch</c:v>
                </c:pt>
                <c:pt idx="9">
                  <c:v>kozmetik</c:v>
                </c:pt>
              </c:strCache>
            </c:strRef>
          </c:cat>
          <c:val>
            <c:numRef>
              <c:f>[3]N!$H$49:$H$58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47-4857-910B-251A22344888}"/>
            </c:ext>
          </c:extLst>
        </c:ser>
        <c:ser>
          <c:idx val="1"/>
          <c:order val="1"/>
          <c:invertIfNegative val="0"/>
          <c:cat>
            <c:strRef>
              <c:f>[3]N!$C$49:$C$58</c:f>
              <c:strCache>
                <c:ptCount val="10"/>
                <c:pt idx="0">
                  <c:v>hospodárska informatika</c:v>
                </c:pt>
                <c:pt idx="1">
                  <c:v>kozmetička a vizážistka</c:v>
                </c:pt>
                <c:pt idx="2">
                  <c:v>mechanik počítačových sietí</c:v>
                </c:pt>
                <c:pt idx="3">
                  <c:v>učiteľstvo pre materské školy a vychovávateľstvo</c:v>
                </c:pt>
                <c:pt idx="4">
                  <c:v>zdravotnícky záchranár</c:v>
                </c:pt>
                <c:pt idx="5">
                  <c:v>sociálno-právna činnosť</c:v>
                </c:pt>
                <c:pt idx="6">
                  <c:v>zubný technik</c:v>
                </c:pt>
                <c:pt idx="7">
                  <c:v>grafik digitálnych médií</c:v>
                </c:pt>
                <c:pt idx="8">
                  <c:v>cestovný ruch</c:v>
                </c:pt>
                <c:pt idx="9">
                  <c:v>kozmetik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247-4857-910B-251A22344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369024"/>
        <c:axId val="88370560"/>
      </c:barChart>
      <c:catAx>
        <c:axId val="88369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88370560"/>
        <c:crosses val="autoZero"/>
        <c:auto val="1"/>
        <c:lblAlgn val="ctr"/>
        <c:lblOffset val="100"/>
        <c:noMultiLvlLbl val="0"/>
      </c:catAx>
      <c:valAx>
        <c:axId val="883705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88369024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[3]Q!$C$49:$C$58</c:f>
              <c:strCache>
                <c:ptCount val="10"/>
                <c:pt idx="0">
                  <c:v>hudobno-dramatické umenie</c:v>
                </c:pt>
                <c:pt idx="1">
                  <c:v>tanec</c:v>
                </c:pt>
                <c:pt idx="2">
                  <c:v>spev</c:v>
                </c:pt>
                <c:pt idx="3">
                  <c:v>diplomovaný fyzioterapeut</c:v>
                </c:pt>
                <c:pt idx="4">
                  <c:v>produktová tvorba</c:v>
                </c:pt>
                <c:pt idx="5">
                  <c:v>filmová a mediálna tvorba</c:v>
                </c:pt>
                <c:pt idx="6">
                  <c:v>hudba - hra na husliach, viole, violončele, kontrabase, harfe, gitare, cimbale</c:v>
                </c:pt>
                <c:pt idx="7">
                  <c:v>hudba - hra na klavíri</c:v>
                </c:pt>
                <c:pt idx="8">
                  <c:v>potravinárstvo - hygiena potravín</c:v>
                </c:pt>
                <c:pt idx="9">
                  <c:v>odevný dizajn</c:v>
                </c:pt>
              </c:strCache>
            </c:strRef>
          </c:cat>
          <c:val>
            <c:numRef>
              <c:f>[3]Q!$H$49:$H$58</c:f>
              <c:numCache>
                <c:formatCode>General</c:formatCode>
                <c:ptCount val="10"/>
                <c:pt idx="0">
                  <c:v>8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3-4023-A092-F1DA48092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670848"/>
        <c:axId val="248693120"/>
      </c:barChart>
      <c:catAx>
        <c:axId val="248670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48693120"/>
        <c:crosses val="autoZero"/>
        <c:auto val="1"/>
        <c:lblAlgn val="ctr"/>
        <c:lblOffset val="100"/>
        <c:noMultiLvlLbl val="0"/>
      </c:catAx>
      <c:valAx>
        <c:axId val="248693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8670848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0</xdr:row>
      <xdr:rowOff>2314575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24800" cy="2314575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26</xdr:row>
      <xdr:rowOff>28575</xdr:rowOff>
    </xdr:from>
    <xdr:to>
      <xdr:col>7</xdr:col>
      <xdr:colOff>323956</xdr:colOff>
      <xdr:row>35</xdr:row>
      <xdr:rowOff>33296</xdr:rowOff>
    </xdr:to>
    <xdr:pic>
      <xdr:nvPicPr>
        <xdr:cNvPr id="6" name="Obrázo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71850" y="8743950"/>
          <a:ext cx="1219306" cy="171922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6</xdr:col>
      <xdr:colOff>-1</xdr:colOff>
      <xdr:row>29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11430</xdr:rowOff>
    </xdr:from>
    <xdr:to>
      <xdr:col>5</xdr:col>
      <xdr:colOff>685800</xdr:colOff>
      <xdr:row>29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4</xdr:row>
      <xdr:rowOff>381000</xdr:rowOff>
    </xdr:from>
    <xdr:to>
      <xdr:col>7</xdr:col>
      <xdr:colOff>542925</xdr:colOff>
      <xdr:row>13</xdr:row>
      <xdr:rowOff>95250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177165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46</xdr:row>
      <xdr:rowOff>104775</xdr:rowOff>
    </xdr:from>
    <xdr:to>
      <xdr:col>7</xdr:col>
      <xdr:colOff>314431</xdr:colOff>
      <xdr:row>55</xdr:row>
      <xdr:rowOff>109496</xdr:rowOff>
    </xdr:to>
    <xdr:pic>
      <xdr:nvPicPr>
        <xdr:cNvPr id="4" name="Obrázo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62325" y="9639300"/>
          <a:ext cx="1219306" cy="17192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1905</xdr:rowOff>
    </xdr:from>
    <xdr:to>
      <xdr:col>5</xdr:col>
      <xdr:colOff>579120</xdr:colOff>
      <xdr:row>30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11430</xdr:rowOff>
    </xdr:from>
    <xdr:to>
      <xdr:col>5</xdr:col>
      <xdr:colOff>579120</xdr:colOff>
      <xdr:row>29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8</xdr:row>
      <xdr:rowOff>9048</xdr:rowOff>
    </xdr:from>
    <xdr:to>
      <xdr:col>5</xdr:col>
      <xdr:colOff>666750</xdr:colOff>
      <xdr:row>29</xdr:row>
      <xdr:rowOff>-1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3810</xdr:rowOff>
    </xdr:from>
    <xdr:to>
      <xdr:col>5</xdr:col>
      <xdr:colOff>738186</xdr:colOff>
      <xdr:row>29</xdr:row>
      <xdr:rowOff>7620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</xdr:row>
      <xdr:rowOff>9048</xdr:rowOff>
    </xdr:from>
    <xdr:to>
      <xdr:col>5</xdr:col>
      <xdr:colOff>0</xdr:colOff>
      <xdr:row>29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19049</xdr:rowOff>
    </xdr:from>
    <xdr:to>
      <xdr:col>6</xdr:col>
      <xdr:colOff>59531</xdr:colOff>
      <xdr:row>29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7</xdr:row>
      <xdr:rowOff>156210</xdr:rowOff>
    </xdr:from>
    <xdr:to>
      <xdr:col>6</xdr:col>
      <xdr:colOff>-1</xdr:colOff>
      <xdr:row>29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D%20Poznamky/Dian%20Agenda/2022/Rie&#353;en&#233;%20cases/Real%202023/ries_14_02_Nezamestnanost%20OV_Aug2023/V%20Rieseni%200523/OLD/Nezamestnanost-OV_2021_2022_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8_Nezamestnanos&#357;%20OV23_Data_S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8_Nezamestnanos&#357;%20OV23_Data_SD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"/>
      <sheetName val="D"/>
      <sheetName val="F"/>
      <sheetName val="H"/>
      <sheetName val="J"/>
      <sheetName val="K"/>
      <sheetName val="L"/>
      <sheetName val="M"/>
      <sheetName val="N"/>
      <sheetName val="Q"/>
    </sheetNames>
    <sheetDataSet>
      <sheetData sheetId="0"/>
      <sheetData sheetId="1">
        <row r="47">
          <cell r="C47" t="str">
            <v>základná škola 2. stupeň - Middle Years Programme</v>
          </cell>
          <cell r="H4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"/>
      <sheetName val="anotácia"/>
      <sheetName val="D"/>
      <sheetName val="F"/>
      <sheetName val="H"/>
      <sheetName val="J"/>
      <sheetName val="K"/>
      <sheetName val="L"/>
      <sheetName val="M"/>
      <sheetName val="N"/>
      <sheetName val="Q"/>
    </sheetNames>
    <sheetDataSet>
      <sheetData sheetId="0"/>
      <sheetData sheetId="1"/>
      <sheetData sheetId="2"/>
      <sheetData sheetId="3">
        <row r="49">
          <cell r="C49" t="str">
            <v>výroba konfekcie</v>
          </cell>
          <cell r="H49">
            <v>45</v>
          </cell>
        </row>
        <row r="50">
          <cell r="C50" t="str">
            <v>stavebná výroba</v>
          </cell>
          <cell r="H50">
            <v>44</v>
          </cell>
        </row>
        <row r="51">
          <cell r="C51" t="str">
            <v>praktická žena</v>
          </cell>
          <cell r="H51">
            <v>29</v>
          </cell>
        </row>
        <row r="52">
          <cell r="C52" t="str">
            <v>lesná výroba</v>
          </cell>
          <cell r="H52">
            <v>25</v>
          </cell>
        </row>
        <row r="53">
          <cell r="C53" t="str">
            <v>potravinárska výroba</v>
          </cell>
          <cell r="H53">
            <v>16</v>
          </cell>
        </row>
        <row r="54">
          <cell r="C54" t="str">
            <v>spracúvanie dreva</v>
          </cell>
          <cell r="H54">
            <v>6</v>
          </cell>
        </row>
        <row r="55">
          <cell r="C55" t="str">
            <v>pomocník v kuchyni</v>
          </cell>
          <cell r="H55">
            <v>5</v>
          </cell>
        </row>
        <row r="56">
          <cell r="C56" t="str">
            <v>poľnohospodárska výroba</v>
          </cell>
          <cell r="H56">
            <v>5</v>
          </cell>
        </row>
        <row r="57">
          <cell r="C57" t="str">
            <v>strojárska výroba</v>
          </cell>
          <cell r="H57">
            <v>4</v>
          </cell>
        </row>
        <row r="58">
          <cell r="C58" t="str">
            <v>technické služby a autoservise</v>
          </cell>
          <cell r="H58">
            <v>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"/>
      <sheetName val="anotácia"/>
      <sheetName val="D"/>
      <sheetName val="F"/>
      <sheetName val="H"/>
      <sheetName val="J"/>
      <sheetName val="K"/>
      <sheetName val="L"/>
      <sheetName val="M"/>
      <sheetName val="N"/>
      <sheetName val="Q"/>
    </sheetNames>
    <sheetDataSet>
      <sheetData sheetId="0"/>
      <sheetData sheetId="1"/>
      <sheetData sheetId="2"/>
      <sheetData sheetId="3"/>
      <sheetData sheetId="4">
        <row r="49">
          <cell r="C49" t="str">
            <v>kaderník</v>
          </cell>
          <cell r="H49">
            <v>98</v>
          </cell>
        </row>
        <row r="50">
          <cell r="C50" t="str">
            <v>autoopravár - mechanik</v>
          </cell>
          <cell r="H50">
            <v>93</v>
          </cell>
        </row>
        <row r="51">
          <cell r="C51" t="str">
            <v>kuchár</v>
          </cell>
          <cell r="H51">
            <v>83</v>
          </cell>
        </row>
        <row r="52">
          <cell r="C52" t="str">
            <v>čašník, servírka</v>
          </cell>
          <cell r="H52">
            <v>50</v>
          </cell>
        </row>
        <row r="53">
          <cell r="C53" t="str">
            <v>cukrár</v>
          </cell>
          <cell r="H53">
            <v>47</v>
          </cell>
        </row>
        <row r="54">
          <cell r="C54" t="str">
            <v>hostinský, hostinská</v>
          </cell>
          <cell r="H54">
            <v>45</v>
          </cell>
        </row>
        <row r="55">
          <cell r="C55" t="str">
            <v>murár</v>
          </cell>
          <cell r="H55">
            <v>37</v>
          </cell>
        </row>
        <row r="56">
          <cell r="C56" t="str">
            <v>stolár</v>
          </cell>
          <cell r="H56">
            <v>32</v>
          </cell>
        </row>
        <row r="57">
          <cell r="C57" t="str">
            <v>predavač</v>
          </cell>
          <cell r="H57">
            <v>28</v>
          </cell>
        </row>
        <row r="58">
          <cell r="C58" t="str">
            <v>elektromechanik - silnoprúdová technika</v>
          </cell>
          <cell r="H58">
            <v>24</v>
          </cell>
        </row>
      </sheetData>
      <sheetData sheetId="5">
        <row r="48">
          <cell r="C48" t="str">
            <v>gymnázium</v>
          </cell>
          <cell r="H48">
            <v>584</v>
          </cell>
        </row>
        <row r="49">
          <cell r="C49" t="str">
            <v>gymnázium - bilingválne štúdium</v>
          </cell>
          <cell r="H49">
            <v>99</v>
          </cell>
        </row>
        <row r="50">
          <cell r="C50" t="str">
            <v>športové gymnázium</v>
          </cell>
          <cell r="H50">
            <v>19</v>
          </cell>
        </row>
        <row r="51">
          <cell r="C51" t="str">
            <v>gymnázium - šport</v>
          </cell>
          <cell r="H51">
            <v>17</v>
          </cell>
        </row>
        <row r="52">
          <cell r="C52" t="str">
            <v>gymnázium - matematika</v>
          </cell>
          <cell r="H52">
            <v>2</v>
          </cell>
        </row>
      </sheetData>
      <sheetData sheetId="6">
        <row r="49">
          <cell r="C49" t="str">
            <v>hotelová akadémia</v>
          </cell>
          <cell r="H49">
            <v>148</v>
          </cell>
        </row>
        <row r="50">
          <cell r="C50" t="str">
            <v>mechanik počítačových sietí</v>
          </cell>
          <cell r="H50">
            <v>117</v>
          </cell>
        </row>
        <row r="51">
          <cell r="C51" t="str">
            <v>mechanik elektrotechnik</v>
          </cell>
          <cell r="H51">
            <v>99</v>
          </cell>
        </row>
        <row r="52">
          <cell r="C52" t="str">
            <v>grafik digitálnych médií</v>
          </cell>
          <cell r="H52">
            <v>82</v>
          </cell>
        </row>
        <row r="53">
          <cell r="C53" t="str">
            <v>kozmetik</v>
          </cell>
          <cell r="H53">
            <v>70</v>
          </cell>
        </row>
        <row r="54">
          <cell r="C54" t="str">
            <v>mechanik nastavovač</v>
          </cell>
          <cell r="H54">
            <v>39</v>
          </cell>
        </row>
        <row r="55">
          <cell r="C55" t="str">
            <v>mechanik strojov a zariadení</v>
          </cell>
          <cell r="H55">
            <v>35</v>
          </cell>
        </row>
        <row r="56">
          <cell r="C56" t="str">
            <v>kuchár</v>
          </cell>
          <cell r="H56">
            <v>35</v>
          </cell>
        </row>
        <row r="57">
          <cell r="C57" t="str">
            <v>mechanik - mechatronik</v>
          </cell>
          <cell r="H57">
            <v>28</v>
          </cell>
        </row>
        <row r="58">
          <cell r="C58" t="str">
            <v>programátor obrábacích a zváracích strojov a zariadení</v>
          </cell>
          <cell r="H58">
            <v>26</v>
          </cell>
        </row>
      </sheetData>
      <sheetData sheetId="7">
        <row r="49">
          <cell r="C49" t="str">
            <v>podnikanie v remeslách a službách</v>
          </cell>
          <cell r="H49">
            <v>69</v>
          </cell>
        </row>
        <row r="50">
          <cell r="C50" t="str">
            <v>spoločné stravovanie</v>
          </cell>
          <cell r="H50">
            <v>31</v>
          </cell>
        </row>
        <row r="51">
          <cell r="C51" t="str">
            <v>vlasová kozmetika</v>
          </cell>
          <cell r="H51">
            <v>28</v>
          </cell>
        </row>
        <row r="52">
          <cell r="C52" t="str">
            <v>strojárstvo - výroba, montáž a oprava prístrojov, strojov a zariadení</v>
          </cell>
          <cell r="H52">
            <v>13</v>
          </cell>
        </row>
        <row r="53">
          <cell r="C53" t="str">
            <v>stavebníctvo</v>
          </cell>
          <cell r="H53">
            <v>10</v>
          </cell>
        </row>
        <row r="54">
          <cell r="C54" t="str">
            <v>dopravná prevádzka</v>
          </cell>
          <cell r="H54">
            <v>10</v>
          </cell>
        </row>
        <row r="55">
          <cell r="C55" t="str">
            <v>predaj a servis vozidiel</v>
          </cell>
          <cell r="H55">
            <v>5</v>
          </cell>
        </row>
        <row r="56">
          <cell r="C56" t="str">
            <v>elektrotechnika - výroba a prevádzka strojov a zariadení</v>
          </cell>
          <cell r="H56">
            <v>3</v>
          </cell>
        </row>
        <row r="57">
          <cell r="C57" t="str">
            <v>drevárska a nábytkárska výroba</v>
          </cell>
          <cell r="H57">
            <v>3</v>
          </cell>
        </row>
        <row r="58">
          <cell r="C58" t="str">
            <v>technicko-ekonomický  pracovník</v>
          </cell>
          <cell r="H58">
            <v>3</v>
          </cell>
        </row>
      </sheetData>
      <sheetData sheetId="8">
        <row r="49">
          <cell r="C49" t="str">
            <v>obchodná akadémia</v>
          </cell>
          <cell r="H49">
            <v>208</v>
          </cell>
        </row>
        <row r="50">
          <cell r="C50" t="str">
            <v>elektrotechnika</v>
          </cell>
          <cell r="H50">
            <v>86</v>
          </cell>
        </row>
        <row r="51">
          <cell r="C51" t="str">
            <v>informačné a sieťové technológie</v>
          </cell>
          <cell r="H51">
            <v>79</v>
          </cell>
        </row>
        <row r="52">
          <cell r="C52" t="str">
            <v>staviteľstvo</v>
          </cell>
          <cell r="H52">
            <v>65</v>
          </cell>
        </row>
        <row r="53">
          <cell r="C53" t="str">
            <v>praktická sestra</v>
          </cell>
          <cell r="H53">
            <v>60</v>
          </cell>
        </row>
        <row r="54">
          <cell r="C54" t="str">
            <v>učiteľstvo pre materské školy a vychovávateľstvo</v>
          </cell>
          <cell r="H54">
            <v>41</v>
          </cell>
        </row>
        <row r="55">
          <cell r="C55" t="str">
            <v>kozmetička a vizážistka</v>
          </cell>
          <cell r="H55">
            <v>37</v>
          </cell>
        </row>
        <row r="56">
          <cell r="C56" t="str">
            <v>obchod a podnikanie</v>
          </cell>
          <cell r="H56">
            <v>31</v>
          </cell>
        </row>
        <row r="57">
          <cell r="C57" t="str">
            <v>prevádzka a ekonomika dopravy</v>
          </cell>
          <cell r="H57">
            <v>29</v>
          </cell>
        </row>
        <row r="58">
          <cell r="C58" t="str">
            <v>manžment regionálneho cestovného ruchu</v>
          </cell>
          <cell r="H58">
            <v>27</v>
          </cell>
        </row>
      </sheetData>
      <sheetData sheetId="9">
        <row r="49">
          <cell r="C49" t="str">
            <v>hospodárska informatika</v>
          </cell>
          <cell r="H49">
            <v>0</v>
          </cell>
        </row>
        <row r="50">
          <cell r="C50" t="str">
            <v>kozmetička a vizážistka</v>
          </cell>
          <cell r="H50">
            <v>0</v>
          </cell>
        </row>
        <row r="51">
          <cell r="C51" t="str">
            <v>mechanik počítačových sietí</v>
          </cell>
          <cell r="H51">
            <v>0</v>
          </cell>
        </row>
        <row r="52">
          <cell r="C52" t="str">
            <v>učiteľstvo pre materské školy a vychovávateľstvo</v>
          </cell>
          <cell r="H52">
            <v>0</v>
          </cell>
        </row>
        <row r="53">
          <cell r="C53" t="str">
            <v>zdravotnícky záchranár</v>
          </cell>
          <cell r="H53">
            <v>0</v>
          </cell>
        </row>
        <row r="54">
          <cell r="C54" t="str">
            <v>sociálno-právna činnosť</v>
          </cell>
          <cell r="H54">
            <v>0</v>
          </cell>
        </row>
        <row r="55">
          <cell r="C55" t="str">
            <v>zubný technik</v>
          </cell>
          <cell r="H55">
            <v>0</v>
          </cell>
        </row>
        <row r="56">
          <cell r="C56" t="str">
            <v>grafik digitálnych médií</v>
          </cell>
          <cell r="H56">
            <v>0</v>
          </cell>
        </row>
        <row r="57">
          <cell r="C57" t="str">
            <v>cestovný ruch</v>
          </cell>
          <cell r="H57">
            <v>0</v>
          </cell>
        </row>
        <row r="58">
          <cell r="C58" t="str">
            <v>kozmetik</v>
          </cell>
          <cell r="H58">
            <v>0</v>
          </cell>
        </row>
      </sheetData>
      <sheetData sheetId="10">
        <row r="49">
          <cell r="C49" t="str">
            <v>hudobno-dramatické umenie</v>
          </cell>
          <cell r="H49">
            <v>8</v>
          </cell>
        </row>
        <row r="50">
          <cell r="C50" t="str">
            <v>tanec</v>
          </cell>
          <cell r="H50">
            <v>5</v>
          </cell>
        </row>
        <row r="51">
          <cell r="C51" t="str">
            <v>spev</v>
          </cell>
          <cell r="H51">
            <v>3</v>
          </cell>
        </row>
        <row r="52">
          <cell r="C52" t="str">
            <v>diplomovaný fyzioterapeut</v>
          </cell>
          <cell r="H52">
            <v>2</v>
          </cell>
        </row>
        <row r="53">
          <cell r="C53" t="str">
            <v>produktová tvorba</v>
          </cell>
          <cell r="H53">
            <v>2</v>
          </cell>
        </row>
        <row r="54">
          <cell r="C54" t="str">
            <v>filmová a mediálna tvorba</v>
          </cell>
          <cell r="H54">
            <v>2</v>
          </cell>
        </row>
        <row r="55">
          <cell r="C55" t="str">
            <v>hudba - hra na husliach, viole, violončele, kontrabase, harfe, gitare, cimbale</v>
          </cell>
          <cell r="H55">
            <v>1</v>
          </cell>
        </row>
        <row r="56">
          <cell r="C56" t="str">
            <v>hudba - hra na klavíri</v>
          </cell>
          <cell r="H56">
            <v>1</v>
          </cell>
        </row>
        <row r="57">
          <cell r="C57" t="str">
            <v>potravinárstvo - hygiena potravín</v>
          </cell>
          <cell r="H57">
            <v>1</v>
          </cell>
        </row>
        <row r="58">
          <cell r="C58" t="str">
            <v>odevný dizajn</v>
          </cell>
          <cell r="H58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Miroslav.Dubovsky@cvtisr.sk" TargetMode="External"/><Relationship Id="rId1" Type="http://schemas.openxmlformats.org/officeDocument/2006/relationships/hyperlink" Target="mailto:Stefan.Dian@cvtisr.sk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showGridLines="0" tabSelected="1" zoomScaleNormal="100" workbookViewId="0"/>
  </sheetViews>
  <sheetFormatPr defaultRowHeight="15" x14ac:dyDescent="0.25"/>
  <sheetData>
    <row r="1" spans="3:11" ht="183.75" customHeight="1" x14ac:dyDescent="0.25"/>
    <row r="2" spans="3:11" ht="69.75" customHeight="1" x14ac:dyDescent="0.25"/>
    <row r="3" spans="3:11" ht="31.5" customHeight="1" x14ac:dyDescent="0.25"/>
    <row r="4" spans="3:11" ht="30" x14ac:dyDescent="0.4">
      <c r="C4" s="97"/>
      <c r="D4" s="97"/>
      <c r="E4" s="97"/>
      <c r="F4" s="97"/>
      <c r="G4" s="98" t="s">
        <v>0</v>
      </c>
      <c r="H4" s="97"/>
      <c r="I4" s="97"/>
      <c r="J4" s="97"/>
      <c r="K4" s="97"/>
    </row>
    <row r="5" spans="3:11" ht="30" x14ac:dyDescent="0.4">
      <c r="C5" s="97"/>
      <c r="D5" s="97"/>
      <c r="E5" s="97"/>
      <c r="F5" s="97"/>
      <c r="G5" s="98" t="s">
        <v>1</v>
      </c>
      <c r="H5" s="97"/>
      <c r="I5" s="97"/>
      <c r="J5" s="97"/>
      <c r="K5" s="97"/>
    </row>
    <row r="6" spans="3:11" ht="30" x14ac:dyDescent="0.4">
      <c r="C6" s="97"/>
      <c r="D6" s="97"/>
      <c r="E6" s="97"/>
      <c r="F6" s="97"/>
      <c r="G6" s="98" t="s">
        <v>2</v>
      </c>
      <c r="H6" s="97"/>
      <c r="I6" s="97"/>
      <c r="J6" s="97"/>
      <c r="K6" s="97"/>
    </row>
    <row r="7" spans="3:11" ht="18.75" x14ac:dyDescent="0.3">
      <c r="C7" s="99"/>
      <c r="D7" s="99"/>
      <c r="E7" s="100"/>
      <c r="F7" s="99"/>
      <c r="G7" s="101"/>
      <c r="H7" s="99"/>
      <c r="I7" s="99"/>
      <c r="J7" s="99"/>
      <c r="K7" s="99"/>
    </row>
    <row r="8" spans="3:11" x14ac:dyDescent="0.25">
      <c r="C8" s="99"/>
      <c r="D8" s="99"/>
      <c r="E8" s="100"/>
      <c r="F8" s="99"/>
      <c r="G8" s="99"/>
      <c r="H8" s="99"/>
      <c r="I8" s="99"/>
      <c r="J8" s="99"/>
      <c r="K8" s="99"/>
    </row>
    <row r="9" spans="3:11" x14ac:dyDescent="0.25">
      <c r="C9" s="99"/>
      <c r="D9" s="99"/>
      <c r="E9" s="100"/>
      <c r="F9" s="99"/>
      <c r="G9" s="99"/>
      <c r="H9" s="99"/>
      <c r="I9" s="99"/>
      <c r="J9" s="99"/>
      <c r="K9" s="99"/>
    </row>
    <row r="10" spans="3:11" x14ac:dyDescent="0.25">
      <c r="C10" s="99"/>
      <c r="D10" s="99"/>
      <c r="E10" s="100"/>
      <c r="F10" s="99"/>
      <c r="G10" s="99"/>
      <c r="H10" s="99"/>
      <c r="I10" s="99"/>
      <c r="J10" s="99"/>
      <c r="K10" s="99"/>
    </row>
    <row r="11" spans="3:11" x14ac:dyDescent="0.25">
      <c r="C11" s="99"/>
      <c r="D11" s="99"/>
      <c r="E11" s="100"/>
      <c r="F11" s="99"/>
      <c r="G11" s="99"/>
      <c r="H11" s="99"/>
      <c r="I11" s="99"/>
      <c r="J11" s="99"/>
      <c r="K11" s="99"/>
    </row>
    <row r="12" spans="3:11" ht="18.75" x14ac:dyDescent="0.3">
      <c r="C12" s="99"/>
      <c r="D12" s="99"/>
      <c r="E12" s="100"/>
      <c r="F12" s="102"/>
      <c r="G12" s="103" t="s">
        <v>3</v>
      </c>
      <c r="H12" s="102"/>
      <c r="I12" s="99"/>
      <c r="J12" s="99"/>
      <c r="K12" s="99"/>
    </row>
    <row r="13" spans="3:11" ht="18" x14ac:dyDescent="0.25">
      <c r="C13" s="99"/>
      <c r="D13" s="99"/>
      <c r="E13" s="104"/>
      <c r="F13" s="99"/>
      <c r="G13" s="105" t="s">
        <v>636</v>
      </c>
      <c r="H13" s="99"/>
      <c r="I13" s="99"/>
      <c r="J13" s="99"/>
      <c r="K13" s="99"/>
    </row>
    <row r="16" spans="3:11" x14ac:dyDescent="0.25">
      <c r="F16" s="5"/>
    </row>
    <row r="18" spans="1:15" x14ac:dyDescent="0.25">
      <c r="C18" s="106"/>
      <c r="D18" s="106"/>
      <c r="E18" s="106"/>
      <c r="G18" s="107"/>
      <c r="H18" s="106"/>
      <c r="I18" s="106"/>
      <c r="J18" s="106"/>
    </row>
    <row r="19" spans="1:15" x14ac:dyDescent="0.25">
      <c r="B19" s="108"/>
      <c r="C19" s="106"/>
      <c r="D19" s="106"/>
      <c r="E19" s="106"/>
      <c r="F19" s="106"/>
      <c r="G19" s="106"/>
      <c r="H19" s="106"/>
      <c r="I19" s="106"/>
      <c r="J19" s="106"/>
      <c r="K19" s="6"/>
      <c r="L19" s="2"/>
      <c r="M19" s="2"/>
      <c r="N19" s="2"/>
      <c r="O19" s="2"/>
    </row>
    <row r="20" spans="1:15" x14ac:dyDescent="0.25">
      <c r="B20" s="108"/>
      <c r="C20" s="106"/>
      <c r="D20" s="106"/>
      <c r="E20" s="106"/>
      <c r="F20" s="106"/>
      <c r="G20" s="106"/>
      <c r="H20" s="106"/>
      <c r="I20" s="106"/>
      <c r="J20" s="106"/>
      <c r="K20" s="6"/>
      <c r="L20" s="2"/>
      <c r="M20" s="2"/>
      <c r="N20" s="2"/>
      <c r="O20" s="2"/>
    </row>
    <row r="21" spans="1:15" ht="15.75" x14ac:dyDescent="0.25">
      <c r="B21" s="108"/>
      <c r="C21" s="106"/>
      <c r="D21" s="106"/>
      <c r="E21" s="106"/>
      <c r="F21" s="106"/>
      <c r="G21" s="109" t="s">
        <v>637</v>
      </c>
      <c r="H21" s="106"/>
      <c r="I21" s="106"/>
      <c r="J21" s="106"/>
      <c r="K21" s="6"/>
      <c r="L21" s="2"/>
      <c r="M21" s="2"/>
      <c r="N21" s="2"/>
      <c r="O21" s="2"/>
    </row>
    <row r="22" spans="1:15" x14ac:dyDescent="0.25">
      <c r="A22" s="110"/>
      <c r="B22" s="111"/>
      <c r="C22" s="106"/>
      <c r="D22" s="106"/>
      <c r="E22" s="106"/>
      <c r="F22" s="106"/>
      <c r="G22" s="106"/>
      <c r="H22" s="106"/>
      <c r="I22" s="106"/>
      <c r="J22" s="112"/>
      <c r="K22" s="111"/>
      <c r="L22" s="111"/>
      <c r="N22" s="2"/>
      <c r="O22" s="2"/>
    </row>
    <row r="23" spans="1:15" x14ac:dyDescent="0.25">
      <c r="A23" s="110"/>
      <c r="B23" s="111"/>
      <c r="C23" s="106"/>
      <c r="D23" s="106"/>
      <c r="E23" s="106"/>
      <c r="F23" s="106"/>
      <c r="G23" s="113" t="s">
        <v>4</v>
      </c>
      <c r="H23" s="106"/>
      <c r="I23" s="106"/>
      <c r="J23" s="2"/>
      <c r="K23" s="2"/>
      <c r="L23" s="2"/>
      <c r="N23" s="2"/>
      <c r="O23" s="2"/>
    </row>
    <row r="24" spans="1:15" x14ac:dyDescent="0.25">
      <c r="B24" s="112"/>
      <c r="C24" s="111"/>
      <c r="D24" s="106"/>
      <c r="E24" s="106"/>
      <c r="F24" s="106"/>
      <c r="G24" s="106"/>
      <c r="H24" s="106"/>
      <c r="I24" s="106"/>
      <c r="J24" s="106"/>
      <c r="K24" s="6"/>
      <c r="L24" s="2"/>
      <c r="M24" s="2"/>
      <c r="N24" s="2"/>
      <c r="O24" s="2"/>
    </row>
    <row r="25" spans="1:15" x14ac:dyDescent="0.25">
      <c r="B25" s="106"/>
      <c r="C25" s="114"/>
      <c r="D25" s="106"/>
      <c r="E25" s="106"/>
      <c r="F25" s="106"/>
      <c r="G25" s="106"/>
      <c r="H25" s="106"/>
      <c r="I25" s="106"/>
      <c r="J25" s="106"/>
      <c r="K25" s="7"/>
      <c r="L25" s="115"/>
      <c r="M25" s="2"/>
      <c r="N25" s="2"/>
      <c r="O25" s="2"/>
    </row>
    <row r="26" spans="1:15" x14ac:dyDescent="0.25">
      <c r="A26" s="116"/>
      <c r="B26" s="117"/>
      <c r="C26" s="117"/>
      <c r="D26" s="117"/>
      <c r="E26" s="117"/>
      <c r="F26" s="117"/>
      <c r="G26" s="118"/>
      <c r="H26" s="117"/>
      <c r="I26" s="117"/>
    </row>
    <row r="27" spans="1:15" x14ac:dyDescent="0.25">
      <c r="A27" s="116"/>
      <c r="C27" s="117"/>
      <c r="D27" s="117"/>
      <c r="E27" s="117"/>
      <c r="F27" s="117"/>
      <c r="H27" s="117"/>
      <c r="I27" s="117"/>
    </row>
    <row r="28" spans="1:15" x14ac:dyDescent="0.25">
      <c r="A28" s="119"/>
      <c r="B28" s="120"/>
      <c r="C28" s="120"/>
      <c r="D28" s="120"/>
      <c r="E28" s="120"/>
      <c r="F28" s="120"/>
      <c r="G28" s="120"/>
      <c r="H28" s="120"/>
      <c r="I28" s="120"/>
    </row>
    <row r="29" spans="1:15" x14ac:dyDescent="0.25">
      <c r="A29" s="119"/>
      <c r="B29" s="120"/>
      <c r="C29" s="120"/>
      <c r="D29" s="120"/>
      <c r="E29" s="120"/>
      <c r="F29" s="120"/>
      <c r="G29" s="120"/>
      <c r="H29" s="120"/>
      <c r="I29" s="120"/>
    </row>
    <row r="30" spans="1:15" x14ac:dyDescent="0.25">
      <c r="A30" s="121"/>
      <c r="B30" s="117"/>
      <c r="C30" s="117"/>
      <c r="D30" s="117"/>
      <c r="E30" s="117"/>
      <c r="F30" s="117"/>
      <c r="G30" s="117"/>
      <c r="H30" s="117"/>
      <c r="I30" s="117"/>
    </row>
    <row r="31" spans="1:15" x14ac:dyDescent="0.25">
      <c r="A31" s="121"/>
      <c r="B31" s="122"/>
      <c r="C31" s="121"/>
      <c r="D31" s="121"/>
      <c r="E31" s="121"/>
      <c r="F31" s="121"/>
      <c r="G31" s="121"/>
      <c r="H31" s="121"/>
      <c r="I31" s="121"/>
    </row>
    <row r="32" spans="1:15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12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12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12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12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12" x14ac:dyDescent="0.25">
      <c r="A37" s="121"/>
      <c r="B37" s="121"/>
      <c r="C37" s="121"/>
      <c r="D37" s="121"/>
      <c r="E37" s="121"/>
      <c r="F37" s="121"/>
      <c r="G37" s="121"/>
      <c r="H37" s="121"/>
      <c r="I37" s="121"/>
    </row>
    <row r="38" spans="1:12" x14ac:dyDescent="0.25">
      <c r="A38" s="121"/>
      <c r="B38" s="121"/>
      <c r="C38" s="121"/>
      <c r="D38" s="121"/>
      <c r="G38" s="123" t="s">
        <v>5</v>
      </c>
      <c r="H38" s="121"/>
      <c r="I38" s="121"/>
    </row>
    <row r="39" spans="1:12" x14ac:dyDescent="0.25">
      <c r="A39" s="121"/>
      <c r="B39" s="121"/>
      <c r="C39" s="121"/>
      <c r="D39" s="121"/>
      <c r="G39" s="123" t="s">
        <v>6</v>
      </c>
      <c r="H39" s="121"/>
      <c r="I39" s="121"/>
    </row>
    <row r="40" spans="1:12" x14ac:dyDescent="0.25">
      <c r="A40" s="121"/>
      <c r="B40" s="121"/>
      <c r="C40" s="121"/>
      <c r="D40" s="121"/>
      <c r="G40" s="123">
        <v>2024</v>
      </c>
      <c r="H40" s="121"/>
      <c r="I40" s="121"/>
    </row>
    <row r="41" spans="1:12" x14ac:dyDescent="0.25">
      <c r="A41" s="121"/>
      <c r="B41" s="121"/>
      <c r="C41" s="121"/>
      <c r="D41" s="121"/>
      <c r="G41" s="123"/>
      <c r="H41" s="121"/>
      <c r="I41" s="121"/>
    </row>
    <row r="42" spans="1:12" x14ac:dyDescent="0.25">
      <c r="A42" s="121"/>
      <c r="B42" s="121"/>
      <c r="C42" s="121"/>
      <c r="D42" s="121"/>
      <c r="G42" s="123"/>
      <c r="H42" s="121"/>
      <c r="I42" s="121"/>
    </row>
    <row r="43" spans="1:12" x14ac:dyDescent="0.25">
      <c r="A43" s="121"/>
      <c r="B43" s="121"/>
      <c r="C43" s="121"/>
      <c r="D43" s="121"/>
      <c r="G43" s="123"/>
      <c r="H43" s="121"/>
      <c r="I43" s="121"/>
    </row>
    <row r="44" spans="1:12" x14ac:dyDescent="0.25">
      <c r="K44" s="2"/>
      <c r="L44" s="2"/>
    </row>
    <row r="45" spans="1:12" x14ac:dyDescent="0.25">
      <c r="K45" s="2"/>
      <c r="L45" s="2"/>
    </row>
  </sheetData>
  <pageMargins left="0.7" right="0.7" top="0.75" bottom="0.75" header="0.3" footer="0.3"/>
  <pageSetup paperSize="9" scale="73"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"/>
  <sheetViews>
    <sheetView showGridLines="0" zoomScaleNormal="100" workbookViewId="0"/>
  </sheetViews>
  <sheetFormatPr defaultRowHeight="15" x14ac:dyDescent="0.25"/>
  <cols>
    <col min="1" max="1" width="10.42578125" customWidth="1"/>
    <col min="2" max="2" width="11.42578125" customWidth="1"/>
    <col min="3" max="3" width="48.85546875" bestFit="1" customWidth="1"/>
    <col min="4" max="4" width="11.85546875" customWidth="1"/>
    <col min="5" max="5" width="12.85546875" customWidth="1"/>
    <col min="6" max="6" width="10.140625" customWidth="1"/>
    <col min="7" max="8" width="12.85546875" customWidth="1"/>
    <col min="9" max="9" width="10.5703125" customWidth="1"/>
    <col min="10" max="10" width="12" customWidth="1"/>
    <col min="11" max="11" width="9.85546875" customWidth="1"/>
  </cols>
  <sheetData>
    <row r="1" spans="1:4" ht="18.75" x14ac:dyDescent="0.3">
      <c r="A1" s="8" t="s">
        <v>789</v>
      </c>
    </row>
    <row r="2" spans="1:4" ht="16.5" customHeight="1" x14ac:dyDescent="0.3">
      <c r="A2" s="8"/>
    </row>
    <row r="3" spans="1:4" ht="15.75" x14ac:dyDescent="0.25">
      <c r="A3" s="33" t="s">
        <v>8</v>
      </c>
      <c r="B3" s="33"/>
      <c r="C3" s="11" t="s">
        <v>790</v>
      </c>
    </row>
    <row r="4" spans="1:4" ht="15.75" x14ac:dyDescent="0.25">
      <c r="A4" s="149" t="s">
        <v>791</v>
      </c>
      <c r="B4" s="33"/>
      <c r="C4" s="11"/>
    </row>
    <row r="5" spans="1:4" ht="15.75" x14ac:dyDescent="0.25">
      <c r="A5" s="132" t="s">
        <v>728</v>
      </c>
      <c r="B5" s="33"/>
      <c r="C5" s="11"/>
    </row>
    <row r="6" spans="1:4" ht="15.75" x14ac:dyDescent="0.25">
      <c r="A6" s="33"/>
      <c r="B6" s="33"/>
      <c r="C6" s="11"/>
    </row>
    <row r="7" spans="1:4" x14ac:dyDescent="0.25">
      <c r="A7" s="160"/>
    </row>
    <row r="8" spans="1:4" ht="12.75" customHeight="1" x14ac:dyDescent="0.25">
      <c r="A8" s="14" t="s">
        <v>792</v>
      </c>
      <c r="B8" s="9"/>
      <c r="C8" s="9"/>
      <c r="D8" s="9"/>
    </row>
    <row r="36" spans="1:11" x14ac:dyDescent="0.25">
      <c r="A36" s="15" t="s">
        <v>10</v>
      </c>
      <c r="D36" s="9"/>
      <c r="E36" s="9"/>
      <c r="F36" s="9"/>
      <c r="G36" s="9"/>
      <c r="H36" s="9"/>
      <c r="I36" s="9"/>
      <c r="J36" s="9"/>
      <c r="K36" s="9"/>
    </row>
    <row r="37" spans="1:11" x14ac:dyDescent="0.25">
      <c r="A37" s="48" t="s">
        <v>11</v>
      </c>
      <c r="B37" s="49"/>
      <c r="C37" s="50" t="s">
        <v>658</v>
      </c>
      <c r="D37" s="9"/>
      <c r="E37" s="9"/>
      <c r="F37" s="9"/>
      <c r="G37" s="9"/>
      <c r="H37" s="9"/>
      <c r="I37" s="9"/>
      <c r="J37" s="9"/>
      <c r="K37" s="9"/>
    </row>
    <row r="38" spans="1:11" x14ac:dyDescent="0.25">
      <c r="A38" s="16" t="s">
        <v>12</v>
      </c>
      <c r="B38" s="17"/>
      <c r="C38" s="18" t="s">
        <v>13</v>
      </c>
      <c r="D38" s="9"/>
      <c r="E38" s="9"/>
      <c r="F38" s="9"/>
      <c r="G38" s="9"/>
      <c r="H38" s="9"/>
      <c r="I38" s="9"/>
      <c r="J38" s="9"/>
      <c r="K38" s="9"/>
    </row>
    <row r="39" spans="1:11" x14ac:dyDescent="0.25">
      <c r="A39" s="19" t="s">
        <v>14</v>
      </c>
      <c r="B39" s="20"/>
      <c r="C39" s="21" t="s">
        <v>659</v>
      </c>
      <c r="D39" s="9"/>
      <c r="E39" s="9"/>
      <c r="F39" s="9"/>
      <c r="G39" s="9"/>
      <c r="H39" s="9"/>
      <c r="I39" s="9"/>
      <c r="J39" s="9"/>
      <c r="K39" s="9"/>
    </row>
    <row r="40" spans="1:11" x14ac:dyDescent="0.25">
      <c r="A40" s="52" t="s">
        <v>15</v>
      </c>
      <c r="B40" s="53"/>
      <c r="C40" s="54" t="s">
        <v>16</v>
      </c>
      <c r="D40" s="9"/>
      <c r="E40" s="9"/>
      <c r="F40" s="9"/>
      <c r="G40" s="9"/>
      <c r="H40" s="9"/>
      <c r="I40" s="9"/>
      <c r="J40" s="9"/>
      <c r="K40" s="9"/>
    </row>
    <row r="41" spans="1:11" x14ac:dyDescent="0.25">
      <c r="A41" s="52" t="s">
        <v>17</v>
      </c>
      <c r="B41" s="51"/>
      <c r="C41" s="54" t="s">
        <v>18</v>
      </c>
      <c r="D41" s="9"/>
      <c r="E41" s="9"/>
      <c r="F41" s="9"/>
      <c r="G41" s="9"/>
      <c r="H41" s="9"/>
      <c r="I41" s="9"/>
      <c r="J41" s="9"/>
      <c r="K41" s="9"/>
    </row>
    <row r="42" spans="1:11" x14ac:dyDescent="0.25">
      <c r="A42" s="55" t="s">
        <v>19</v>
      </c>
      <c r="B42" s="56"/>
      <c r="C42" s="57" t="s">
        <v>20</v>
      </c>
      <c r="D42" s="9"/>
      <c r="E42" s="9"/>
      <c r="F42" s="9"/>
      <c r="G42" s="9"/>
      <c r="H42" s="9"/>
      <c r="I42" s="9"/>
      <c r="J42" s="9"/>
      <c r="K42" s="9"/>
    </row>
    <row r="43" spans="1:11" x14ac:dyDescent="0.25">
      <c r="A43" s="58" t="s">
        <v>21</v>
      </c>
      <c r="B43" s="59"/>
      <c r="C43" s="60" t="s">
        <v>660</v>
      </c>
      <c r="D43" s="9"/>
      <c r="E43" s="9"/>
      <c r="F43" s="9"/>
      <c r="G43" s="9"/>
      <c r="H43" s="9"/>
      <c r="I43" s="9"/>
      <c r="J43" s="9"/>
      <c r="K43" s="9"/>
    </row>
    <row r="44" spans="1:11" ht="13.9" customHeight="1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</row>
    <row r="45" spans="1:11" ht="15" customHeight="1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</row>
    <row r="46" spans="1:11" ht="15" customHeight="1" x14ac:dyDescent="0.25">
      <c r="A46" s="14" t="s">
        <v>793</v>
      </c>
      <c r="B46" s="9"/>
      <c r="C46" s="9"/>
      <c r="D46" s="9"/>
      <c r="E46" s="9"/>
      <c r="F46" s="9"/>
      <c r="G46" s="9"/>
      <c r="H46" s="9"/>
      <c r="I46" s="9"/>
      <c r="J46" s="9"/>
      <c r="K46" s="9"/>
    </row>
    <row r="47" spans="1:11" ht="51" customHeight="1" x14ac:dyDescent="0.25">
      <c r="A47" s="77" t="s">
        <v>22</v>
      </c>
      <c r="B47" s="78" t="s">
        <v>23</v>
      </c>
      <c r="C47" s="77" t="s">
        <v>24</v>
      </c>
      <c r="D47" s="135" t="s">
        <v>662</v>
      </c>
      <c r="E47" s="79" t="s">
        <v>663</v>
      </c>
      <c r="F47" s="79" t="s">
        <v>664</v>
      </c>
      <c r="G47" s="79" t="s">
        <v>665</v>
      </c>
      <c r="H47" s="80" t="s">
        <v>666</v>
      </c>
      <c r="I47" s="80" t="s">
        <v>667</v>
      </c>
      <c r="J47" s="80" t="s">
        <v>668</v>
      </c>
      <c r="K47" s="81" t="s">
        <v>19</v>
      </c>
    </row>
    <row r="48" spans="1:11" ht="15" customHeight="1" x14ac:dyDescent="0.25">
      <c r="A48" s="150">
        <v>1</v>
      </c>
      <c r="B48" s="188" t="s">
        <v>568</v>
      </c>
      <c r="C48" s="189" t="s">
        <v>569</v>
      </c>
      <c r="D48" s="190">
        <v>29</v>
      </c>
      <c r="E48" s="191">
        <v>2</v>
      </c>
      <c r="F48" s="151">
        <v>6.8965517241379309E-2</v>
      </c>
      <c r="G48" s="165">
        <v>1.5</v>
      </c>
      <c r="H48" s="166">
        <v>0</v>
      </c>
      <c r="I48" s="151">
        <v>0</v>
      </c>
      <c r="J48" s="165">
        <v>0</v>
      </c>
      <c r="K48" s="152">
        <v>1</v>
      </c>
    </row>
    <row r="49" spans="1:11" ht="15" customHeight="1" x14ac:dyDescent="0.25">
      <c r="A49" s="150">
        <v>2</v>
      </c>
      <c r="B49" s="188" t="s">
        <v>573</v>
      </c>
      <c r="C49" s="189" t="s">
        <v>281</v>
      </c>
      <c r="D49" s="190">
        <v>10</v>
      </c>
      <c r="E49" s="191">
        <v>1</v>
      </c>
      <c r="F49" s="151">
        <v>0.1</v>
      </c>
      <c r="G49" s="165">
        <v>1.5</v>
      </c>
      <c r="H49" s="166">
        <v>0</v>
      </c>
      <c r="I49" s="151">
        <v>0</v>
      </c>
      <c r="J49" s="165">
        <v>0</v>
      </c>
      <c r="K49" s="152">
        <v>1</v>
      </c>
    </row>
    <row r="50" spans="1:11" ht="15" customHeight="1" x14ac:dyDescent="0.25">
      <c r="A50" s="150">
        <v>3</v>
      </c>
      <c r="B50" s="188" t="s">
        <v>489</v>
      </c>
      <c r="C50" s="189" t="s">
        <v>185</v>
      </c>
      <c r="D50" s="190">
        <v>9</v>
      </c>
      <c r="E50" s="191">
        <v>1</v>
      </c>
      <c r="F50" s="151">
        <v>0.1111111111111111</v>
      </c>
      <c r="G50" s="165">
        <v>1.5</v>
      </c>
      <c r="H50" s="166">
        <v>0</v>
      </c>
      <c r="I50" s="151">
        <v>0</v>
      </c>
      <c r="J50" s="165">
        <v>0</v>
      </c>
      <c r="K50" s="152">
        <v>1</v>
      </c>
    </row>
    <row r="51" spans="1:11" ht="15" customHeight="1" x14ac:dyDescent="0.25">
      <c r="A51" s="150">
        <v>4</v>
      </c>
      <c r="B51" s="188" t="s">
        <v>521</v>
      </c>
      <c r="C51" s="189" t="s">
        <v>275</v>
      </c>
      <c r="D51" s="190">
        <v>112</v>
      </c>
      <c r="E51" s="191">
        <v>0</v>
      </c>
      <c r="F51" s="151">
        <v>0</v>
      </c>
      <c r="G51" s="165">
        <v>0</v>
      </c>
      <c r="H51" s="166">
        <v>0</v>
      </c>
      <c r="I51" s="151">
        <v>0</v>
      </c>
      <c r="J51" s="165">
        <v>0</v>
      </c>
      <c r="K51" s="152" t="s">
        <v>704</v>
      </c>
    </row>
    <row r="52" spans="1:11" ht="15" customHeight="1" x14ac:dyDescent="0.25">
      <c r="A52" s="150">
        <v>5</v>
      </c>
      <c r="B52" s="188" t="s">
        <v>564</v>
      </c>
      <c r="C52" s="189" t="s">
        <v>565</v>
      </c>
      <c r="D52" s="190">
        <v>23</v>
      </c>
      <c r="E52" s="191">
        <v>0</v>
      </c>
      <c r="F52" s="151">
        <v>0</v>
      </c>
      <c r="G52" s="165">
        <v>0</v>
      </c>
      <c r="H52" s="166">
        <v>0</v>
      </c>
      <c r="I52" s="151">
        <v>0</v>
      </c>
      <c r="J52" s="165">
        <v>0</v>
      </c>
      <c r="K52" s="152" t="s">
        <v>704</v>
      </c>
    </row>
    <row r="53" spans="1:11" ht="15" customHeight="1" x14ac:dyDescent="0.25">
      <c r="A53" s="150">
        <v>6</v>
      </c>
      <c r="B53" s="188" t="s">
        <v>471</v>
      </c>
      <c r="C53" s="189" t="s">
        <v>472</v>
      </c>
      <c r="D53" s="190">
        <v>20</v>
      </c>
      <c r="E53" s="191">
        <v>0</v>
      </c>
      <c r="F53" s="151">
        <v>0</v>
      </c>
      <c r="G53" s="165">
        <v>0</v>
      </c>
      <c r="H53" s="166">
        <v>0</v>
      </c>
      <c r="I53" s="151">
        <v>0</v>
      </c>
      <c r="J53" s="165">
        <v>0</v>
      </c>
      <c r="K53" s="152" t="s">
        <v>704</v>
      </c>
    </row>
    <row r="54" spans="1:11" ht="15" customHeight="1" x14ac:dyDescent="0.25">
      <c r="A54" s="150">
        <v>7</v>
      </c>
      <c r="B54" s="188" t="s">
        <v>467</v>
      </c>
      <c r="C54" s="189" t="s">
        <v>468</v>
      </c>
      <c r="D54" s="190">
        <v>15</v>
      </c>
      <c r="E54" s="191">
        <v>0</v>
      </c>
      <c r="F54" s="151">
        <v>0</v>
      </c>
      <c r="G54" s="165">
        <v>0</v>
      </c>
      <c r="H54" s="166">
        <v>0</v>
      </c>
      <c r="I54" s="151">
        <v>0</v>
      </c>
      <c r="J54" s="165">
        <v>0</v>
      </c>
      <c r="K54" s="152" t="s">
        <v>704</v>
      </c>
    </row>
    <row r="55" spans="1:11" ht="15" customHeight="1" x14ac:dyDescent="0.25">
      <c r="A55" s="150">
        <v>8</v>
      </c>
      <c r="B55" s="188" t="s">
        <v>794</v>
      </c>
      <c r="C55" s="189" t="s">
        <v>187</v>
      </c>
      <c r="D55" s="190">
        <v>9</v>
      </c>
      <c r="E55" s="191">
        <v>0</v>
      </c>
      <c r="F55" s="151">
        <v>0</v>
      </c>
      <c r="G55" s="165">
        <v>0</v>
      </c>
      <c r="H55" s="166">
        <v>0</v>
      </c>
      <c r="I55" s="151">
        <v>0</v>
      </c>
      <c r="J55" s="165">
        <v>0</v>
      </c>
      <c r="K55" s="152" t="s">
        <v>704</v>
      </c>
    </row>
    <row r="56" spans="1:11" ht="15" customHeight="1" x14ac:dyDescent="0.25">
      <c r="A56" s="150">
        <v>9</v>
      </c>
      <c r="B56" s="188" t="s">
        <v>515</v>
      </c>
      <c r="C56" s="189" t="s">
        <v>516</v>
      </c>
      <c r="D56" s="190">
        <v>5</v>
      </c>
      <c r="E56" s="191">
        <v>0</v>
      </c>
      <c r="F56" s="151">
        <v>0</v>
      </c>
      <c r="G56" s="165">
        <v>0</v>
      </c>
      <c r="H56" s="166">
        <v>0</v>
      </c>
      <c r="I56" s="151">
        <v>0</v>
      </c>
      <c r="J56" s="165">
        <v>0</v>
      </c>
      <c r="K56" s="152" t="s">
        <v>704</v>
      </c>
    </row>
    <row r="57" spans="1:11" ht="15" customHeight="1" x14ac:dyDescent="0.25">
      <c r="A57" s="150">
        <v>10</v>
      </c>
      <c r="B57" s="188" t="s">
        <v>576</v>
      </c>
      <c r="C57" s="189" t="s">
        <v>189</v>
      </c>
      <c r="D57" s="190">
        <v>2</v>
      </c>
      <c r="E57" s="191">
        <v>0</v>
      </c>
      <c r="F57" s="151">
        <v>0</v>
      </c>
      <c r="G57" s="165">
        <v>0</v>
      </c>
      <c r="H57" s="166">
        <v>0</v>
      </c>
      <c r="I57" s="151">
        <v>0</v>
      </c>
      <c r="J57" s="165">
        <v>0</v>
      </c>
      <c r="K57" s="152" t="s">
        <v>704</v>
      </c>
    </row>
    <row r="58" spans="1:11" ht="16.149999999999999" customHeight="1" x14ac:dyDescent="0.25">
      <c r="A58" s="178"/>
      <c r="B58" s="65"/>
      <c r="C58" s="32"/>
      <c r="D58" s="32"/>
      <c r="E58" s="32"/>
      <c r="F58" s="32"/>
      <c r="G58" s="32"/>
      <c r="H58" s="32"/>
      <c r="I58" s="32"/>
      <c r="K58" s="31" t="s">
        <v>50</v>
      </c>
    </row>
    <row r="59" spans="1:11" ht="16.149999999999999" customHeight="1" x14ac:dyDescent="0.25">
      <c r="A59" s="178"/>
      <c r="B59" s="41" t="s">
        <v>795</v>
      </c>
      <c r="D59" s="40">
        <f>SUM(D48:D57)</f>
        <v>234</v>
      </c>
      <c r="E59" s="41">
        <f>SUM(E48:E57)</f>
        <v>4</v>
      </c>
      <c r="F59" s="42">
        <f>E59/D59</f>
        <v>1.7094017094017096E-2</v>
      </c>
      <c r="G59" s="44"/>
      <c r="H59" s="41">
        <f>SUM(H48:H57)</f>
        <v>0</v>
      </c>
      <c r="I59" s="42">
        <f>H59/D59</f>
        <v>0</v>
      </c>
      <c r="J59" s="84"/>
      <c r="K59" s="74">
        <f>1-H59/E59</f>
        <v>1</v>
      </c>
    </row>
    <row r="60" spans="1:11" ht="14.45" customHeight="1" x14ac:dyDescent="0.25">
      <c r="A60" s="178"/>
      <c r="B60" s="65"/>
      <c r="C60" s="39"/>
      <c r="D60" s="64"/>
      <c r="E60" s="64"/>
      <c r="F60" s="62"/>
      <c r="G60" s="63"/>
      <c r="H60" s="64"/>
      <c r="I60" s="62"/>
      <c r="J60" s="63"/>
      <c r="K60" s="179"/>
    </row>
    <row r="61" spans="1:11" x14ac:dyDescent="0.25">
      <c r="B61" s="208"/>
      <c r="D61" s="193"/>
      <c r="E61" s="193"/>
      <c r="F61" s="169"/>
      <c r="G61" s="228"/>
      <c r="H61" s="229"/>
      <c r="I61" s="230"/>
      <c r="J61" s="228"/>
      <c r="K61" s="31"/>
    </row>
  </sheetData>
  <conditionalFormatting sqref="F48:F57 F60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{62D9C689-D130-4291-AF63-2A77A3B2B327}</x14:id>
        </ext>
      </extLst>
    </cfRule>
  </conditionalFormatting>
  <conditionalFormatting sqref="I48:I57 I60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{BA471B83-3A73-49F8-8D9F-30969A6B8C62}</x14:id>
        </ext>
      </extLst>
    </cfRule>
  </conditionalFormatting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2D9C689-D130-4291-AF63-2A77A3B2B32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F48:F57 F60</xm:sqref>
        </x14:conditionalFormatting>
        <x14:conditionalFormatting xmlns:xm="http://schemas.microsoft.com/office/excel/2006/main">
          <x14:cfRule type="dataBar" id="{BA471B83-3A73-49F8-8D9F-30969A6B8C6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I48:I57 I60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"/>
  <sheetViews>
    <sheetView showGridLines="0" zoomScaleNormal="100" workbookViewId="0"/>
  </sheetViews>
  <sheetFormatPr defaultRowHeight="15" x14ac:dyDescent="0.25"/>
  <cols>
    <col min="1" max="1" width="10.42578125" customWidth="1"/>
    <col min="2" max="2" width="10.85546875" customWidth="1"/>
    <col min="3" max="3" width="48.85546875" bestFit="1" customWidth="1"/>
    <col min="4" max="4" width="11.140625" customWidth="1"/>
    <col min="5" max="5" width="13" customWidth="1"/>
    <col min="6" max="6" width="10.140625" customWidth="1"/>
    <col min="7" max="7" width="11.7109375" customWidth="1"/>
    <col min="8" max="8" width="12.85546875" customWidth="1"/>
    <col min="10" max="10" width="12.140625" customWidth="1"/>
    <col min="11" max="11" width="8.5703125" customWidth="1"/>
  </cols>
  <sheetData>
    <row r="1" spans="1:11" ht="18.75" x14ac:dyDescent="0.3">
      <c r="A1" s="8" t="s">
        <v>796</v>
      </c>
      <c r="B1" s="9"/>
      <c r="C1" s="9"/>
      <c r="D1" s="10"/>
      <c r="E1" s="9"/>
    </row>
    <row r="2" spans="1:11" x14ac:dyDescent="0.25">
      <c r="B2" s="9"/>
      <c r="C2" s="9"/>
      <c r="D2" s="10"/>
      <c r="E2" s="9"/>
    </row>
    <row r="3" spans="1:11" ht="15.75" x14ac:dyDescent="0.25">
      <c r="A3" s="33" t="s">
        <v>8</v>
      </c>
      <c r="B3" s="33"/>
      <c r="C3" s="11" t="s">
        <v>624</v>
      </c>
      <c r="D3" s="10"/>
      <c r="E3" s="9"/>
    </row>
    <row r="4" spans="1:11" ht="15.75" x14ac:dyDescent="0.25">
      <c r="A4" s="33" t="s">
        <v>797</v>
      </c>
      <c r="B4" s="33"/>
      <c r="C4" s="11"/>
      <c r="D4" s="10"/>
      <c r="E4" s="9"/>
    </row>
    <row r="5" spans="1:11" ht="15.75" x14ac:dyDescent="0.25">
      <c r="A5" s="132" t="s">
        <v>798</v>
      </c>
      <c r="B5" s="33"/>
      <c r="C5" s="11"/>
      <c r="D5" s="10"/>
      <c r="E5" s="9"/>
    </row>
    <row r="6" spans="1:11" x14ac:dyDescent="0.25">
      <c r="A6" s="160"/>
      <c r="B6" s="9"/>
      <c r="C6" s="9"/>
      <c r="D6" s="10"/>
      <c r="E6" s="9"/>
    </row>
    <row r="7" spans="1:11" x14ac:dyDescent="0.25">
      <c r="A7" s="13"/>
      <c r="B7" s="9"/>
      <c r="C7" s="9"/>
      <c r="D7" s="9"/>
      <c r="E7" s="9"/>
    </row>
    <row r="8" spans="1:11" ht="15.75" x14ac:dyDescent="0.25">
      <c r="A8" s="14" t="s">
        <v>799</v>
      </c>
      <c r="B8" s="9"/>
      <c r="C8" s="9"/>
      <c r="D8" s="9"/>
      <c r="E8" s="9"/>
    </row>
    <row r="9" spans="1:11" x14ac:dyDescent="0.25">
      <c r="B9" s="9"/>
      <c r="C9" s="9"/>
      <c r="D9" s="9"/>
      <c r="E9" s="9"/>
    </row>
    <row r="10" spans="1:11" x14ac:dyDescent="0.25">
      <c r="A10" s="45"/>
      <c r="B10" s="9"/>
      <c r="C10" s="9"/>
      <c r="D10" s="9"/>
      <c r="E10" s="9"/>
      <c r="F10" s="9"/>
      <c r="G10" s="9"/>
      <c r="H10" s="9"/>
      <c r="I10" s="9"/>
      <c r="J10" s="9"/>
      <c r="K10" s="9"/>
    </row>
    <row r="36" spans="1:11" x14ac:dyDescent="0.25">
      <c r="A36" s="15" t="s">
        <v>10</v>
      </c>
      <c r="D36" s="9"/>
      <c r="E36" s="9"/>
      <c r="F36" s="9"/>
      <c r="G36" s="9"/>
      <c r="H36" s="9"/>
      <c r="I36" s="9"/>
      <c r="J36" s="9"/>
      <c r="K36" s="9"/>
    </row>
    <row r="37" spans="1:11" x14ac:dyDescent="0.25">
      <c r="A37" s="48" t="s">
        <v>11</v>
      </c>
      <c r="B37" s="49"/>
      <c r="C37" s="50" t="s">
        <v>658</v>
      </c>
      <c r="D37" s="9"/>
      <c r="E37" s="9"/>
      <c r="F37" s="9"/>
      <c r="G37" s="9"/>
      <c r="H37" s="9"/>
      <c r="I37" s="9"/>
      <c r="J37" s="9"/>
      <c r="K37" s="9"/>
    </row>
    <row r="38" spans="1:11" x14ac:dyDescent="0.25">
      <c r="A38" s="16" t="s">
        <v>12</v>
      </c>
      <c r="B38" s="17"/>
      <c r="C38" s="18" t="s">
        <v>13</v>
      </c>
      <c r="D38" s="9"/>
      <c r="E38" s="9"/>
      <c r="F38" s="9"/>
      <c r="G38" s="9"/>
      <c r="H38" s="9"/>
      <c r="I38" s="9"/>
      <c r="J38" s="9"/>
      <c r="K38" s="9"/>
    </row>
    <row r="39" spans="1:11" x14ac:dyDescent="0.25">
      <c r="A39" s="19" t="s">
        <v>14</v>
      </c>
      <c r="B39" s="20"/>
      <c r="C39" s="21" t="s">
        <v>659</v>
      </c>
      <c r="D39" s="9"/>
      <c r="E39" s="9"/>
      <c r="F39" s="9"/>
      <c r="G39" s="9"/>
      <c r="H39" s="9"/>
      <c r="I39" s="9"/>
      <c r="J39" s="9"/>
      <c r="K39" s="9"/>
    </row>
    <row r="40" spans="1:11" x14ac:dyDescent="0.25">
      <c r="A40" s="52" t="s">
        <v>15</v>
      </c>
      <c r="B40" s="53"/>
      <c r="C40" s="54" t="s">
        <v>16</v>
      </c>
      <c r="D40" s="9"/>
      <c r="E40" s="9"/>
      <c r="F40" s="9"/>
      <c r="G40" s="9"/>
      <c r="H40" s="9"/>
      <c r="I40" s="9"/>
      <c r="J40" s="9"/>
      <c r="K40" s="9"/>
    </row>
    <row r="41" spans="1:11" x14ac:dyDescent="0.25">
      <c r="A41" s="52" t="s">
        <v>17</v>
      </c>
      <c r="B41" s="51"/>
      <c r="C41" s="54" t="s">
        <v>18</v>
      </c>
      <c r="D41" s="9"/>
      <c r="E41" s="9"/>
      <c r="F41" s="9"/>
      <c r="G41" s="9"/>
      <c r="H41" s="9"/>
      <c r="I41" s="9"/>
      <c r="J41" s="9"/>
      <c r="K41" s="9"/>
    </row>
    <row r="42" spans="1:11" x14ac:dyDescent="0.25">
      <c r="A42" s="55" t="s">
        <v>19</v>
      </c>
      <c r="B42" s="56"/>
      <c r="C42" s="57" t="s">
        <v>20</v>
      </c>
      <c r="D42" s="9"/>
      <c r="E42" s="9"/>
      <c r="F42" s="9"/>
      <c r="G42" s="9"/>
      <c r="H42" s="9"/>
      <c r="I42" s="9"/>
      <c r="J42" s="9"/>
      <c r="K42" s="9"/>
    </row>
    <row r="43" spans="1:11" x14ac:dyDescent="0.25">
      <c r="A43" s="58" t="s">
        <v>21</v>
      </c>
      <c r="B43" s="59"/>
      <c r="C43" s="60" t="s">
        <v>660</v>
      </c>
      <c r="D43" s="9"/>
      <c r="E43" s="9"/>
      <c r="F43" s="9"/>
      <c r="G43" s="9"/>
      <c r="H43" s="9"/>
      <c r="I43" s="9"/>
      <c r="J43" s="9"/>
      <c r="K43" s="9"/>
    </row>
    <row r="44" spans="1:11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</row>
    <row r="45" spans="1:11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</row>
    <row r="46" spans="1:11" ht="15.75" x14ac:dyDescent="0.25">
      <c r="A46" s="14" t="s">
        <v>800</v>
      </c>
      <c r="B46" s="9"/>
      <c r="C46" s="9"/>
      <c r="D46" s="9"/>
      <c r="E46" s="9"/>
      <c r="F46" s="9"/>
      <c r="G46" s="9"/>
      <c r="H46" s="9"/>
      <c r="I46" s="9"/>
      <c r="J46" s="9"/>
      <c r="K46" s="9"/>
    </row>
    <row r="47" spans="1:11" ht="51" customHeight="1" x14ac:dyDescent="0.25">
      <c r="A47" s="77" t="s">
        <v>22</v>
      </c>
      <c r="B47" s="78" t="s">
        <v>23</v>
      </c>
      <c r="C47" s="77" t="s">
        <v>24</v>
      </c>
      <c r="D47" s="135" t="s">
        <v>662</v>
      </c>
      <c r="E47" s="79" t="s">
        <v>663</v>
      </c>
      <c r="F47" s="79" t="s">
        <v>664</v>
      </c>
      <c r="G47" s="79" t="s">
        <v>665</v>
      </c>
      <c r="H47" s="80" t="s">
        <v>666</v>
      </c>
      <c r="I47" s="80" t="s">
        <v>667</v>
      </c>
      <c r="J47" s="80" t="s">
        <v>668</v>
      </c>
      <c r="K47" s="81" t="s">
        <v>19</v>
      </c>
    </row>
    <row r="48" spans="1:11" ht="15" customHeight="1" x14ac:dyDescent="0.25">
      <c r="A48" s="150">
        <v>1</v>
      </c>
      <c r="B48" s="188" t="s">
        <v>447</v>
      </c>
      <c r="C48" s="189" t="s">
        <v>448</v>
      </c>
      <c r="D48" s="190">
        <v>338</v>
      </c>
      <c r="E48" s="191">
        <v>9</v>
      </c>
      <c r="F48" s="151">
        <v>2.6627218934911243E-2</v>
      </c>
      <c r="G48" s="165">
        <v>5.6111111111111098</v>
      </c>
      <c r="H48" s="166">
        <v>8</v>
      </c>
      <c r="I48" s="151">
        <v>2.3668639053254437E-2</v>
      </c>
      <c r="J48" s="165">
        <v>6.25</v>
      </c>
      <c r="K48" s="152">
        <v>0.11111111111111116</v>
      </c>
    </row>
    <row r="49" spans="1:11" ht="15" customHeight="1" x14ac:dyDescent="0.25">
      <c r="A49" s="150">
        <v>2</v>
      </c>
      <c r="B49" s="188" t="s">
        <v>422</v>
      </c>
      <c r="C49" s="189" t="s">
        <v>423</v>
      </c>
      <c r="D49" s="190">
        <v>168</v>
      </c>
      <c r="E49" s="191">
        <v>6</v>
      </c>
      <c r="F49" s="151">
        <v>3.5714285714285712E-2</v>
      </c>
      <c r="G49" s="165">
        <v>5</v>
      </c>
      <c r="H49" s="166">
        <v>5</v>
      </c>
      <c r="I49" s="151">
        <v>2.976190476190476E-2</v>
      </c>
      <c r="J49" s="165">
        <v>4.7</v>
      </c>
      <c r="K49" s="152">
        <v>0.16666666666666663</v>
      </c>
    </row>
    <row r="50" spans="1:11" ht="15" customHeight="1" x14ac:dyDescent="0.25">
      <c r="A50" s="150">
        <v>3</v>
      </c>
      <c r="B50" s="188" t="s">
        <v>402</v>
      </c>
      <c r="C50" s="189" t="s">
        <v>403</v>
      </c>
      <c r="D50" s="190">
        <v>227</v>
      </c>
      <c r="E50" s="191">
        <v>1</v>
      </c>
      <c r="F50" s="151">
        <v>4.4052863436123352E-3</v>
      </c>
      <c r="G50" s="165">
        <v>1.5</v>
      </c>
      <c r="H50" s="166">
        <v>3</v>
      </c>
      <c r="I50" s="151">
        <v>1.3215859030837005E-2</v>
      </c>
      <c r="J50" s="165">
        <v>3.8333333333333299</v>
      </c>
      <c r="K50" s="152">
        <v>-2</v>
      </c>
    </row>
    <row r="51" spans="1:11" ht="15" customHeight="1" x14ac:dyDescent="0.25">
      <c r="A51" s="150">
        <v>4</v>
      </c>
      <c r="B51" s="188" t="s">
        <v>437</v>
      </c>
      <c r="C51" s="189" t="s">
        <v>438</v>
      </c>
      <c r="D51" s="190">
        <v>95</v>
      </c>
      <c r="E51" s="191">
        <v>9</v>
      </c>
      <c r="F51" s="151">
        <v>9.4736842105263161E-2</v>
      </c>
      <c r="G51" s="165">
        <v>3.4444444444444402</v>
      </c>
      <c r="H51" s="166">
        <v>2</v>
      </c>
      <c r="I51" s="151">
        <v>2.1052631578947368E-2</v>
      </c>
      <c r="J51" s="165">
        <v>1.5</v>
      </c>
      <c r="K51" s="152">
        <v>0.77777777777777779</v>
      </c>
    </row>
    <row r="52" spans="1:11" ht="15" customHeight="1" x14ac:dyDescent="0.25">
      <c r="A52" s="150">
        <v>5</v>
      </c>
      <c r="B52" s="188" t="s">
        <v>801</v>
      </c>
      <c r="C52" s="189" t="s">
        <v>537</v>
      </c>
      <c r="D52" s="190">
        <v>19</v>
      </c>
      <c r="E52" s="191">
        <v>4</v>
      </c>
      <c r="F52" s="151">
        <v>0.21052631578947367</v>
      </c>
      <c r="G52" s="165">
        <v>2.375</v>
      </c>
      <c r="H52" s="166">
        <v>2</v>
      </c>
      <c r="I52" s="151">
        <v>0.10526315789473684</v>
      </c>
      <c r="J52" s="165">
        <v>4.75</v>
      </c>
      <c r="K52" s="152">
        <v>0.5</v>
      </c>
    </row>
    <row r="53" spans="1:11" ht="15" customHeight="1" x14ac:dyDescent="0.25">
      <c r="A53" s="150">
        <v>6</v>
      </c>
      <c r="B53" s="188" t="s">
        <v>802</v>
      </c>
      <c r="C53" s="189" t="s">
        <v>803</v>
      </c>
      <c r="D53" s="190">
        <v>19</v>
      </c>
      <c r="E53" s="191">
        <v>3</v>
      </c>
      <c r="F53" s="151">
        <v>0.15789473684210525</v>
      </c>
      <c r="G53" s="165">
        <v>2.6666666666666701</v>
      </c>
      <c r="H53" s="166">
        <v>2</v>
      </c>
      <c r="I53" s="151">
        <v>0.10526315789473684</v>
      </c>
      <c r="J53" s="165">
        <v>9.5</v>
      </c>
      <c r="K53" s="152">
        <v>0.33333333333333337</v>
      </c>
    </row>
    <row r="54" spans="1:11" ht="15" customHeight="1" x14ac:dyDescent="0.25">
      <c r="A54" s="150">
        <v>7</v>
      </c>
      <c r="B54" s="188" t="s">
        <v>449</v>
      </c>
      <c r="C54" s="189" t="s">
        <v>804</v>
      </c>
      <c r="D54" s="190">
        <v>287</v>
      </c>
      <c r="E54" s="191">
        <v>0</v>
      </c>
      <c r="F54" s="151">
        <v>0</v>
      </c>
      <c r="G54" s="165">
        <v>0</v>
      </c>
      <c r="H54" s="166">
        <v>1</v>
      </c>
      <c r="I54" s="151">
        <v>3.4843205574912892E-3</v>
      </c>
      <c r="J54" s="165">
        <v>5</v>
      </c>
      <c r="K54" s="152" t="s">
        <v>704</v>
      </c>
    </row>
    <row r="55" spans="1:11" ht="15" customHeight="1" x14ac:dyDescent="0.25">
      <c r="A55" s="150">
        <v>8</v>
      </c>
      <c r="B55" s="188" t="s">
        <v>477</v>
      </c>
      <c r="C55" s="189" t="s">
        <v>478</v>
      </c>
      <c r="D55" s="190">
        <v>154</v>
      </c>
      <c r="E55" s="191">
        <v>0</v>
      </c>
      <c r="F55" s="151">
        <v>0</v>
      </c>
      <c r="G55" s="165">
        <v>0</v>
      </c>
      <c r="H55" s="166">
        <v>1</v>
      </c>
      <c r="I55" s="151">
        <v>6.4935064935064939E-3</v>
      </c>
      <c r="J55" s="165">
        <v>5</v>
      </c>
      <c r="K55" s="152" t="s">
        <v>704</v>
      </c>
    </row>
    <row r="56" spans="1:11" ht="15" customHeight="1" x14ac:dyDescent="0.25">
      <c r="A56" s="150">
        <v>9</v>
      </c>
      <c r="B56" s="188" t="s">
        <v>404</v>
      </c>
      <c r="C56" s="189" t="s">
        <v>405</v>
      </c>
      <c r="D56" s="190">
        <v>57</v>
      </c>
      <c r="E56" s="191">
        <v>0</v>
      </c>
      <c r="F56" s="151">
        <v>0</v>
      </c>
      <c r="G56" s="165">
        <v>0</v>
      </c>
      <c r="H56" s="166">
        <v>1</v>
      </c>
      <c r="I56" s="151">
        <v>1.7543859649122806E-2</v>
      </c>
      <c r="J56" s="165">
        <v>1.5</v>
      </c>
      <c r="K56" s="152" t="s">
        <v>704</v>
      </c>
    </row>
    <row r="57" spans="1:11" ht="15" customHeight="1" x14ac:dyDescent="0.25">
      <c r="A57" s="150">
        <v>10</v>
      </c>
      <c r="B57" s="188" t="s">
        <v>805</v>
      </c>
      <c r="C57" s="189" t="s">
        <v>308</v>
      </c>
      <c r="D57" s="190">
        <v>22</v>
      </c>
      <c r="E57" s="191">
        <v>4</v>
      </c>
      <c r="F57" s="151">
        <v>0.18181818181818182</v>
      </c>
      <c r="G57" s="165">
        <v>6.625</v>
      </c>
      <c r="H57" s="166">
        <v>1</v>
      </c>
      <c r="I57" s="151">
        <v>4.5454545454545456E-2</v>
      </c>
      <c r="J57" s="165">
        <v>11</v>
      </c>
      <c r="K57" s="152">
        <v>0.75</v>
      </c>
    </row>
    <row r="58" spans="1:11" ht="15" customHeight="1" x14ac:dyDescent="0.25">
      <c r="A58" s="150">
        <v>11</v>
      </c>
      <c r="B58" s="188" t="s">
        <v>570</v>
      </c>
      <c r="C58" s="189" t="s">
        <v>516</v>
      </c>
      <c r="D58" s="190">
        <v>21</v>
      </c>
      <c r="E58" s="191">
        <v>3</v>
      </c>
      <c r="F58" s="151">
        <v>0.14285714285714285</v>
      </c>
      <c r="G58" s="165">
        <v>6.1666666666666696</v>
      </c>
      <c r="H58" s="166">
        <v>1</v>
      </c>
      <c r="I58" s="151">
        <v>4.7619047619047616E-2</v>
      </c>
      <c r="J58" s="165">
        <v>21.5</v>
      </c>
      <c r="K58" s="152">
        <v>0.66666666666666674</v>
      </c>
    </row>
    <row r="59" spans="1:11" ht="15" customHeight="1" x14ac:dyDescent="0.25">
      <c r="A59" s="150">
        <v>12</v>
      </c>
      <c r="B59" s="188" t="s">
        <v>619</v>
      </c>
      <c r="C59" s="189" t="s">
        <v>620</v>
      </c>
      <c r="D59" s="190">
        <v>21</v>
      </c>
      <c r="E59" s="191">
        <v>3</v>
      </c>
      <c r="F59" s="151">
        <v>0.14285714285714285</v>
      </c>
      <c r="G59" s="165">
        <v>2.6666666666666701</v>
      </c>
      <c r="H59" s="166">
        <v>1</v>
      </c>
      <c r="I59" s="151">
        <v>4.7619047619047616E-2</v>
      </c>
      <c r="J59" s="165">
        <v>11</v>
      </c>
      <c r="K59" s="152">
        <v>0.66666666666666674</v>
      </c>
    </row>
    <row r="60" spans="1:11" ht="15" customHeight="1" x14ac:dyDescent="0.25">
      <c r="A60" s="150">
        <v>13</v>
      </c>
      <c r="B60" s="188" t="s">
        <v>595</v>
      </c>
      <c r="C60" s="189" t="s">
        <v>596</v>
      </c>
      <c r="D60" s="190">
        <v>6</v>
      </c>
      <c r="E60" s="191">
        <v>0</v>
      </c>
      <c r="F60" s="151">
        <v>0</v>
      </c>
      <c r="G60" s="165">
        <v>0</v>
      </c>
      <c r="H60" s="166">
        <v>1</v>
      </c>
      <c r="I60" s="151">
        <v>0.16666666666666666</v>
      </c>
      <c r="J60" s="165">
        <v>1.5</v>
      </c>
      <c r="K60" s="152" t="s">
        <v>704</v>
      </c>
    </row>
    <row r="61" spans="1:11" ht="15" customHeight="1" x14ac:dyDescent="0.25">
      <c r="A61" s="150">
        <v>14</v>
      </c>
      <c r="B61" s="188" t="s">
        <v>617</v>
      </c>
      <c r="C61" s="189" t="s">
        <v>618</v>
      </c>
      <c r="D61" s="190">
        <v>2</v>
      </c>
      <c r="E61" s="191">
        <v>0</v>
      </c>
      <c r="F61" s="151">
        <v>0</v>
      </c>
      <c r="G61" s="165">
        <v>0</v>
      </c>
      <c r="H61" s="166">
        <v>1</v>
      </c>
      <c r="I61" s="151">
        <v>0.5</v>
      </c>
      <c r="J61" s="165">
        <v>1.5</v>
      </c>
      <c r="K61" s="152" t="s">
        <v>704</v>
      </c>
    </row>
    <row r="62" spans="1:11" ht="15" customHeight="1" x14ac:dyDescent="0.25">
      <c r="A62" s="150">
        <v>15</v>
      </c>
      <c r="B62" s="188" t="s">
        <v>571</v>
      </c>
      <c r="C62" s="189" t="s">
        <v>572</v>
      </c>
      <c r="D62" s="190">
        <v>52</v>
      </c>
      <c r="E62" s="191">
        <v>3</v>
      </c>
      <c r="F62" s="151">
        <v>5.7692307692307696E-2</v>
      </c>
      <c r="G62" s="165">
        <v>3.8333333333333299</v>
      </c>
      <c r="H62" s="166">
        <v>0</v>
      </c>
      <c r="I62" s="151">
        <v>0</v>
      </c>
      <c r="J62" s="165">
        <v>0</v>
      </c>
      <c r="K62" s="152">
        <v>1</v>
      </c>
    </row>
    <row r="63" spans="1:11" ht="15" customHeight="1" x14ac:dyDescent="0.25">
      <c r="A63" s="150">
        <v>16</v>
      </c>
      <c r="B63" s="188" t="s">
        <v>513</v>
      </c>
      <c r="C63" s="189" t="s">
        <v>514</v>
      </c>
      <c r="D63" s="190">
        <v>68</v>
      </c>
      <c r="E63" s="191">
        <v>2</v>
      </c>
      <c r="F63" s="151">
        <v>2.9411764705882353E-2</v>
      </c>
      <c r="G63" s="165">
        <v>1.5</v>
      </c>
      <c r="H63" s="166">
        <v>0</v>
      </c>
      <c r="I63" s="151">
        <v>0</v>
      </c>
      <c r="J63" s="165">
        <v>0</v>
      </c>
      <c r="K63" s="152">
        <v>1</v>
      </c>
    </row>
    <row r="64" spans="1:11" ht="15" customHeight="1" x14ac:dyDescent="0.25">
      <c r="A64" s="150">
        <v>17</v>
      </c>
      <c r="B64" s="188" t="s">
        <v>452</v>
      </c>
      <c r="C64" s="189" t="s">
        <v>453</v>
      </c>
      <c r="D64" s="190">
        <v>69</v>
      </c>
      <c r="E64" s="191">
        <v>1</v>
      </c>
      <c r="F64" s="151">
        <v>1.4492753623188406E-2</v>
      </c>
      <c r="G64" s="165">
        <v>5</v>
      </c>
      <c r="H64" s="166">
        <v>0</v>
      </c>
      <c r="I64" s="151">
        <v>0</v>
      </c>
      <c r="J64" s="165">
        <v>0</v>
      </c>
      <c r="K64" s="152">
        <v>1</v>
      </c>
    </row>
    <row r="65" spans="1:11" ht="15" customHeight="1" x14ac:dyDescent="0.25">
      <c r="A65" s="150">
        <v>18</v>
      </c>
      <c r="B65" s="188" t="s">
        <v>593</v>
      </c>
      <c r="C65" s="189" t="s">
        <v>594</v>
      </c>
      <c r="D65" s="190">
        <v>39</v>
      </c>
      <c r="E65" s="191">
        <v>1</v>
      </c>
      <c r="F65" s="151">
        <v>2.564102564102564E-2</v>
      </c>
      <c r="G65" s="165">
        <v>1.5</v>
      </c>
      <c r="H65" s="166">
        <v>0</v>
      </c>
      <c r="I65" s="151">
        <v>0</v>
      </c>
      <c r="J65" s="165">
        <v>0</v>
      </c>
      <c r="K65" s="152">
        <v>1</v>
      </c>
    </row>
    <row r="66" spans="1:11" ht="15" customHeight="1" x14ac:dyDescent="0.25">
      <c r="A66" s="150">
        <v>19</v>
      </c>
      <c r="B66" s="188" t="s">
        <v>581</v>
      </c>
      <c r="C66" s="189" t="s">
        <v>582</v>
      </c>
      <c r="D66" s="190">
        <v>28</v>
      </c>
      <c r="E66" s="191">
        <v>1</v>
      </c>
      <c r="F66" s="151">
        <v>3.5714285714285712E-2</v>
      </c>
      <c r="G66" s="165">
        <v>11</v>
      </c>
      <c r="H66" s="166">
        <v>0</v>
      </c>
      <c r="I66" s="151">
        <v>0</v>
      </c>
      <c r="J66" s="165">
        <v>0</v>
      </c>
      <c r="K66" s="152">
        <v>1</v>
      </c>
    </row>
    <row r="67" spans="1:11" ht="15" customHeight="1" x14ac:dyDescent="0.25">
      <c r="A67" s="150">
        <v>20</v>
      </c>
      <c r="B67" s="188" t="s">
        <v>583</v>
      </c>
      <c r="C67" s="189" t="s">
        <v>584</v>
      </c>
      <c r="D67" s="190">
        <v>21</v>
      </c>
      <c r="E67" s="191">
        <v>1</v>
      </c>
      <c r="F67" s="151">
        <v>4.7619047619047616E-2</v>
      </c>
      <c r="G67" s="165">
        <v>1.5</v>
      </c>
      <c r="H67" s="166">
        <v>0</v>
      </c>
      <c r="I67" s="151">
        <v>0</v>
      </c>
      <c r="J67" s="165">
        <v>0</v>
      </c>
      <c r="K67" s="152">
        <v>1</v>
      </c>
    </row>
    <row r="68" spans="1:11" ht="15" customHeight="1" x14ac:dyDescent="0.25">
      <c r="A68" s="150">
        <v>21</v>
      </c>
      <c r="B68" s="188" t="s">
        <v>806</v>
      </c>
      <c r="C68" s="189" t="s">
        <v>807</v>
      </c>
      <c r="D68" s="190">
        <v>12</v>
      </c>
      <c r="E68" s="191">
        <v>1</v>
      </c>
      <c r="F68" s="151">
        <v>8.3333333333333329E-2</v>
      </c>
      <c r="G68" s="165">
        <v>1.5</v>
      </c>
      <c r="H68" s="166">
        <v>0</v>
      </c>
      <c r="I68" s="151">
        <v>0</v>
      </c>
      <c r="J68" s="165">
        <v>0</v>
      </c>
      <c r="K68" s="152">
        <v>1</v>
      </c>
    </row>
    <row r="69" spans="1:11" ht="15" customHeight="1" x14ac:dyDescent="0.25">
      <c r="A69" s="150">
        <v>22</v>
      </c>
      <c r="B69" s="188" t="s">
        <v>808</v>
      </c>
      <c r="C69" s="189" t="s">
        <v>318</v>
      </c>
      <c r="D69" s="190">
        <v>1</v>
      </c>
      <c r="E69" s="191">
        <v>1</v>
      </c>
      <c r="F69" s="151">
        <v>1</v>
      </c>
      <c r="G69" s="165">
        <v>1.5</v>
      </c>
      <c r="H69" s="166">
        <v>0</v>
      </c>
      <c r="I69" s="151">
        <v>0</v>
      </c>
      <c r="J69" s="165">
        <v>0</v>
      </c>
      <c r="K69" s="152">
        <v>1</v>
      </c>
    </row>
    <row r="70" spans="1:11" ht="15" customHeight="1" x14ac:dyDescent="0.25">
      <c r="A70" s="150">
        <v>23</v>
      </c>
      <c r="B70" s="188" t="s">
        <v>530</v>
      </c>
      <c r="C70" s="189" t="s">
        <v>809</v>
      </c>
      <c r="D70" s="190">
        <v>197</v>
      </c>
      <c r="E70" s="191">
        <v>0</v>
      </c>
      <c r="F70" s="151">
        <v>0</v>
      </c>
      <c r="G70" s="165">
        <v>0</v>
      </c>
      <c r="H70" s="166">
        <v>0</v>
      </c>
      <c r="I70" s="151">
        <v>0</v>
      </c>
      <c r="J70" s="165">
        <v>0</v>
      </c>
      <c r="K70" s="152" t="s">
        <v>704</v>
      </c>
    </row>
    <row r="71" spans="1:11" ht="15" customHeight="1" x14ac:dyDescent="0.25">
      <c r="A71" s="150">
        <v>24</v>
      </c>
      <c r="B71" s="188" t="s">
        <v>566</v>
      </c>
      <c r="C71" s="189" t="s">
        <v>567</v>
      </c>
      <c r="D71" s="190">
        <v>22</v>
      </c>
      <c r="E71" s="191">
        <v>0</v>
      </c>
      <c r="F71" s="151">
        <v>0</v>
      </c>
      <c r="G71" s="165">
        <v>0</v>
      </c>
      <c r="H71" s="166">
        <v>0</v>
      </c>
      <c r="I71" s="151">
        <v>0</v>
      </c>
      <c r="J71" s="165">
        <v>0</v>
      </c>
      <c r="K71" s="152" t="s">
        <v>704</v>
      </c>
    </row>
    <row r="72" spans="1:11" ht="15" customHeight="1" x14ac:dyDescent="0.25">
      <c r="A72" s="150">
        <v>25</v>
      </c>
      <c r="B72" s="188" t="s">
        <v>810</v>
      </c>
      <c r="C72" s="189" t="s">
        <v>620</v>
      </c>
      <c r="D72" s="190">
        <v>21</v>
      </c>
      <c r="E72" s="191">
        <v>0</v>
      </c>
      <c r="F72" s="151">
        <v>0</v>
      </c>
      <c r="G72" s="165">
        <v>0</v>
      </c>
      <c r="H72" s="166">
        <v>0</v>
      </c>
      <c r="I72" s="151">
        <v>0</v>
      </c>
      <c r="J72" s="165">
        <v>0</v>
      </c>
      <c r="K72" s="152" t="s">
        <v>704</v>
      </c>
    </row>
    <row r="73" spans="1:11" ht="15" customHeight="1" x14ac:dyDescent="0.25">
      <c r="A73" s="150">
        <v>26</v>
      </c>
      <c r="B73" s="188" t="s">
        <v>599</v>
      </c>
      <c r="C73" s="189" t="s">
        <v>600</v>
      </c>
      <c r="D73" s="190">
        <v>19</v>
      </c>
      <c r="E73" s="191">
        <v>0</v>
      </c>
      <c r="F73" s="151">
        <v>0</v>
      </c>
      <c r="G73" s="165">
        <v>0</v>
      </c>
      <c r="H73" s="166">
        <v>0</v>
      </c>
      <c r="I73" s="151">
        <v>0</v>
      </c>
      <c r="J73" s="165">
        <v>0</v>
      </c>
      <c r="K73" s="152" t="s">
        <v>704</v>
      </c>
    </row>
    <row r="74" spans="1:11" ht="15" customHeight="1" x14ac:dyDescent="0.25">
      <c r="A74" s="150">
        <v>27</v>
      </c>
      <c r="B74" s="188" t="s">
        <v>587</v>
      </c>
      <c r="C74" s="189" t="s">
        <v>588</v>
      </c>
      <c r="D74" s="190">
        <v>16</v>
      </c>
      <c r="E74" s="191">
        <v>0</v>
      </c>
      <c r="F74" s="151">
        <v>0</v>
      </c>
      <c r="G74" s="165">
        <v>0</v>
      </c>
      <c r="H74" s="166">
        <v>0</v>
      </c>
      <c r="I74" s="151">
        <v>0</v>
      </c>
      <c r="J74" s="165">
        <v>0</v>
      </c>
      <c r="K74" s="152" t="s">
        <v>704</v>
      </c>
    </row>
    <row r="75" spans="1:11" ht="15" customHeight="1" x14ac:dyDescent="0.25">
      <c r="A75" s="150">
        <v>28</v>
      </c>
      <c r="B75" s="188" t="s">
        <v>526</v>
      </c>
      <c r="C75" s="189" t="s">
        <v>527</v>
      </c>
      <c r="D75" s="190">
        <v>14</v>
      </c>
      <c r="E75" s="191">
        <v>0</v>
      </c>
      <c r="F75" s="151">
        <v>0</v>
      </c>
      <c r="G75" s="165">
        <v>0</v>
      </c>
      <c r="H75" s="166">
        <v>0</v>
      </c>
      <c r="I75" s="151">
        <v>0</v>
      </c>
      <c r="J75" s="165">
        <v>0</v>
      </c>
      <c r="K75" s="152" t="s">
        <v>704</v>
      </c>
    </row>
    <row r="76" spans="1:11" ht="15" customHeight="1" x14ac:dyDescent="0.25">
      <c r="A76" s="150">
        <v>29</v>
      </c>
      <c r="B76" s="188" t="s">
        <v>597</v>
      </c>
      <c r="C76" s="189" t="s">
        <v>598</v>
      </c>
      <c r="D76" s="190">
        <v>12</v>
      </c>
      <c r="E76" s="191">
        <v>0</v>
      </c>
      <c r="F76" s="151">
        <v>0</v>
      </c>
      <c r="G76" s="165">
        <v>0</v>
      </c>
      <c r="H76" s="166">
        <v>0</v>
      </c>
      <c r="I76" s="151">
        <v>0</v>
      </c>
      <c r="J76" s="165">
        <v>0</v>
      </c>
      <c r="K76" s="152" t="s">
        <v>704</v>
      </c>
    </row>
    <row r="77" spans="1:11" ht="15" customHeight="1" x14ac:dyDescent="0.25">
      <c r="A77" s="150">
        <v>30</v>
      </c>
      <c r="B77" s="188" t="s">
        <v>591</v>
      </c>
      <c r="C77" s="189" t="s">
        <v>592</v>
      </c>
      <c r="D77" s="190">
        <v>11</v>
      </c>
      <c r="E77" s="191">
        <v>0</v>
      </c>
      <c r="F77" s="151">
        <v>0</v>
      </c>
      <c r="G77" s="165">
        <v>0</v>
      </c>
      <c r="H77" s="166">
        <v>0</v>
      </c>
      <c r="I77" s="151">
        <v>0</v>
      </c>
      <c r="J77" s="165">
        <v>0</v>
      </c>
      <c r="K77" s="152" t="s">
        <v>704</v>
      </c>
    </row>
    <row r="78" spans="1:11" ht="15" customHeight="1" x14ac:dyDescent="0.25">
      <c r="A78" s="150">
        <v>31</v>
      </c>
      <c r="B78" s="188" t="s">
        <v>388</v>
      </c>
      <c r="C78" s="189" t="s">
        <v>389</v>
      </c>
      <c r="D78" s="190">
        <v>10</v>
      </c>
      <c r="E78" s="191">
        <v>0</v>
      </c>
      <c r="F78" s="151">
        <v>0</v>
      </c>
      <c r="G78" s="165">
        <v>0</v>
      </c>
      <c r="H78" s="166">
        <v>0</v>
      </c>
      <c r="I78" s="151">
        <v>0</v>
      </c>
      <c r="J78" s="165">
        <v>0</v>
      </c>
      <c r="K78" s="152" t="s">
        <v>704</v>
      </c>
    </row>
    <row r="79" spans="1:11" ht="15" customHeight="1" x14ac:dyDescent="0.25">
      <c r="A79" s="150">
        <v>32</v>
      </c>
      <c r="B79" s="188" t="s">
        <v>461</v>
      </c>
      <c r="C79" s="189" t="s">
        <v>462</v>
      </c>
      <c r="D79" s="190">
        <v>9</v>
      </c>
      <c r="E79" s="191">
        <v>0</v>
      </c>
      <c r="F79" s="151">
        <v>0</v>
      </c>
      <c r="G79" s="165">
        <v>0</v>
      </c>
      <c r="H79" s="166">
        <v>0</v>
      </c>
      <c r="I79" s="151">
        <v>0</v>
      </c>
      <c r="J79" s="165">
        <v>0</v>
      </c>
      <c r="K79" s="152" t="s">
        <v>704</v>
      </c>
    </row>
    <row r="80" spans="1:11" ht="15" customHeight="1" x14ac:dyDescent="0.25">
      <c r="A80" s="150">
        <v>33</v>
      </c>
      <c r="B80" s="188" t="s">
        <v>589</v>
      </c>
      <c r="C80" s="189" t="s">
        <v>590</v>
      </c>
      <c r="D80" s="190">
        <v>9</v>
      </c>
      <c r="E80" s="191">
        <v>0</v>
      </c>
      <c r="F80" s="151">
        <v>0</v>
      </c>
      <c r="G80" s="165">
        <v>0</v>
      </c>
      <c r="H80" s="166">
        <v>0</v>
      </c>
      <c r="I80" s="151">
        <v>0</v>
      </c>
      <c r="J80" s="165">
        <v>0</v>
      </c>
      <c r="K80" s="152" t="s">
        <v>704</v>
      </c>
    </row>
    <row r="81" spans="1:11" ht="15" customHeight="1" x14ac:dyDescent="0.25">
      <c r="A81" s="150">
        <v>34</v>
      </c>
      <c r="B81" s="188" t="s">
        <v>585</v>
      </c>
      <c r="C81" s="189" t="s">
        <v>586</v>
      </c>
      <c r="D81" s="190">
        <v>6</v>
      </c>
      <c r="E81" s="191">
        <v>0</v>
      </c>
      <c r="F81" s="151">
        <v>0</v>
      </c>
      <c r="G81" s="165">
        <v>0</v>
      </c>
      <c r="H81" s="166">
        <v>0</v>
      </c>
      <c r="I81" s="151">
        <v>0</v>
      </c>
      <c r="J81" s="165">
        <v>0</v>
      </c>
      <c r="K81" s="152" t="s">
        <v>704</v>
      </c>
    </row>
    <row r="82" spans="1:11" ht="15" customHeight="1" x14ac:dyDescent="0.25">
      <c r="A82" s="150">
        <v>35</v>
      </c>
      <c r="B82" s="188" t="s">
        <v>607</v>
      </c>
      <c r="C82" s="189" t="s">
        <v>608</v>
      </c>
      <c r="D82" s="190">
        <v>5</v>
      </c>
      <c r="E82" s="191">
        <v>0</v>
      </c>
      <c r="F82" s="151">
        <v>0</v>
      </c>
      <c r="G82" s="165">
        <v>0</v>
      </c>
      <c r="H82" s="166">
        <v>0</v>
      </c>
      <c r="I82" s="151">
        <v>0</v>
      </c>
      <c r="J82" s="165">
        <v>0</v>
      </c>
      <c r="K82" s="152" t="s">
        <v>704</v>
      </c>
    </row>
    <row r="83" spans="1:11" ht="15" customHeight="1" x14ac:dyDescent="0.25">
      <c r="A83" s="150">
        <v>36</v>
      </c>
      <c r="B83" s="188" t="s">
        <v>611</v>
      </c>
      <c r="C83" s="189" t="s">
        <v>612</v>
      </c>
      <c r="D83" s="190">
        <v>4</v>
      </c>
      <c r="E83" s="191">
        <v>0</v>
      </c>
      <c r="F83" s="151">
        <v>0</v>
      </c>
      <c r="G83" s="165">
        <v>0</v>
      </c>
      <c r="H83" s="166">
        <v>0</v>
      </c>
      <c r="I83" s="151">
        <v>0</v>
      </c>
      <c r="J83" s="165">
        <v>0</v>
      </c>
      <c r="K83" s="152" t="s">
        <v>704</v>
      </c>
    </row>
    <row r="84" spans="1:11" ht="15" customHeight="1" x14ac:dyDescent="0.25">
      <c r="A84" s="150">
        <v>37</v>
      </c>
      <c r="B84" s="188" t="s">
        <v>811</v>
      </c>
      <c r="C84" s="189" t="s">
        <v>812</v>
      </c>
      <c r="D84" s="190">
        <v>3</v>
      </c>
      <c r="E84" s="191">
        <v>0</v>
      </c>
      <c r="F84" s="151">
        <v>0</v>
      </c>
      <c r="G84" s="165">
        <v>0</v>
      </c>
      <c r="H84" s="166">
        <v>0</v>
      </c>
      <c r="I84" s="151">
        <v>0</v>
      </c>
      <c r="J84" s="165">
        <v>0</v>
      </c>
      <c r="K84" s="152" t="s">
        <v>704</v>
      </c>
    </row>
    <row r="85" spans="1:11" x14ac:dyDescent="0.25">
      <c r="A85" s="231">
        <v>38</v>
      </c>
      <c r="B85" s="232" t="s">
        <v>528</v>
      </c>
      <c r="C85" s="23" t="s">
        <v>529</v>
      </c>
      <c r="D85" s="233">
        <v>3</v>
      </c>
      <c r="E85" s="191">
        <v>0</v>
      </c>
      <c r="F85" s="151">
        <v>0</v>
      </c>
      <c r="G85" s="23">
        <v>0</v>
      </c>
      <c r="H85" s="166">
        <v>0</v>
      </c>
      <c r="I85" s="151">
        <v>0</v>
      </c>
      <c r="J85" s="23">
        <v>0</v>
      </c>
      <c r="K85" s="152" t="s">
        <v>704</v>
      </c>
    </row>
    <row r="86" spans="1:11" x14ac:dyDescent="0.25">
      <c r="A86" s="231">
        <v>39</v>
      </c>
      <c r="B86" s="95" t="s">
        <v>633</v>
      </c>
      <c r="C86" s="23" t="s">
        <v>634</v>
      </c>
      <c r="D86" s="23">
        <v>3</v>
      </c>
      <c r="E86" s="191">
        <v>0</v>
      </c>
      <c r="F86" s="151">
        <v>0</v>
      </c>
      <c r="G86" s="23">
        <v>0</v>
      </c>
      <c r="H86" s="166">
        <v>0</v>
      </c>
      <c r="I86" s="151">
        <v>0</v>
      </c>
      <c r="J86" s="23">
        <v>0</v>
      </c>
      <c r="K86" s="152" t="s">
        <v>704</v>
      </c>
    </row>
    <row r="87" spans="1:11" x14ac:dyDescent="0.25">
      <c r="A87" s="231">
        <v>40</v>
      </c>
      <c r="B87" s="95" t="s">
        <v>813</v>
      </c>
      <c r="C87" s="23" t="s">
        <v>803</v>
      </c>
      <c r="D87" s="23">
        <v>2</v>
      </c>
      <c r="E87" s="191">
        <v>0</v>
      </c>
      <c r="F87" s="151">
        <v>0</v>
      </c>
      <c r="G87" s="23">
        <v>0</v>
      </c>
      <c r="H87" s="166">
        <v>0</v>
      </c>
      <c r="I87" s="151">
        <v>0</v>
      </c>
      <c r="J87" s="23">
        <v>0</v>
      </c>
      <c r="K87" s="152" t="s">
        <v>704</v>
      </c>
    </row>
    <row r="88" spans="1:11" x14ac:dyDescent="0.25">
      <c r="A88" s="231">
        <v>41</v>
      </c>
      <c r="B88" s="95" t="s">
        <v>606</v>
      </c>
      <c r="C88" s="23" t="s">
        <v>318</v>
      </c>
      <c r="D88" s="23">
        <v>2</v>
      </c>
      <c r="E88" s="191">
        <v>0</v>
      </c>
      <c r="F88" s="151">
        <v>0</v>
      </c>
      <c r="G88" s="23">
        <v>0</v>
      </c>
      <c r="H88" s="166">
        <v>0</v>
      </c>
      <c r="I88" s="151">
        <v>0</v>
      </c>
      <c r="J88" s="23">
        <v>0</v>
      </c>
      <c r="K88" s="152" t="s">
        <v>704</v>
      </c>
    </row>
    <row r="89" spans="1:11" x14ac:dyDescent="0.25">
      <c r="A89" s="231">
        <v>42</v>
      </c>
      <c r="B89" s="95" t="s">
        <v>814</v>
      </c>
      <c r="C89" s="23" t="s">
        <v>304</v>
      </c>
      <c r="D89" s="23">
        <v>1</v>
      </c>
      <c r="E89" s="191">
        <v>0</v>
      </c>
      <c r="F89" s="151">
        <v>0</v>
      </c>
      <c r="G89" s="23">
        <v>0</v>
      </c>
      <c r="H89" s="166">
        <v>0</v>
      </c>
      <c r="I89" s="151">
        <v>0</v>
      </c>
      <c r="J89" s="23">
        <v>0</v>
      </c>
      <c r="K89" s="152" t="s">
        <v>704</v>
      </c>
    </row>
    <row r="90" spans="1:11" x14ac:dyDescent="0.25">
      <c r="K90" s="31" t="s">
        <v>50</v>
      </c>
    </row>
    <row r="91" spans="1:11" x14ac:dyDescent="0.25">
      <c r="B91" s="41" t="s">
        <v>815</v>
      </c>
      <c r="D91" s="40">
        <f>SUM(D48:D89)</f>
        <v>2095</v>
      </c>
      <c r="E91" s="40">
        <f>SUM(E48:E89)</f>
        <v>53</v>
      </c>
      <c r="F91" s="42">
        <f>E91/D91</f>
        <v>2.5298329355608593E-2</v>
      </c>
      <c r="H91" s="41">
        <f>SUM(H48:H89)</f>
        <v>30</v>
      </c>
      <c r="I91" s="42">
        <f>H91/D91</f>
        <v>1.4319809069212411E-2</v>
      </c>
      <c r="K91" s="74">
        <f>1-H91/E91</f>
        <v>0.43396226415094341</v>
      </c>
    </row>
  </sheetData>
  <conditionalFormatting sqref="F48:F62 F64:F83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{479FD78B-A2D4-4433-920A-17A32956A5BF}</x14:id>
        </ext>
      </extLst>
    </cfRule>
  </conditionalFormatting>
  <conditionalFormatting sqref="F63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{070D6B70-C009-4BE3-8422-AB62EAE21F47}</x14:id>
        </ext>
      </extLst>
    </cfRule>
  </conditionalFormatting>
  <conditionalFormatting sqref="F84:F89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{3DB58460-BB99-4FAB-8210-9370A5F83A2A}</x14:id>
        </ext>
      </extLst>
    </cfRule>
  </conditionalFormatting>
  <conditionalFormatting sqref="I48:I62 I64:I7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{A2F9B02F-8F9D-4558-95A6-02C7B6EA49B7}</x14:id>
        </ext>
      </extLst>
    </cfRule>
  </conditionalFormatting>
  <conditionalFormatting sqref="I63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{45CF1447-3F30-4F21-B6FF-0BEADF8E9A34}</x14:id>
        </ext>
      </extLst>
    </cfRule>
  </conditionalFormatting>
  <conditionalFormatting sqref="I71:I83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{B71B2646-5D6E-4613-A8AE-75E8B9FFC79C}</x14:id>
        </ext>
      </extLst>
    </cfRule>
  </conditionalFormatting>
  <conditionalFormatting sqref="I84:I89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{8C5EF3AA-D3B5-4450-AC2B-8CB68E2E5ED1}</x14:id>
        </ext>
      </extLst>
    </cfRule>
  </conditionalFormatting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79FD78B-A2D4-4433-920A-17A32956A5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F48:F62 F64:F83</xm:sqref>
        </x14:conditionalFormatting>
        <x14:conditionalFormatting xmlns:xm="http://schemas.microsoft.com/office/excel/2006/main">
          <x14:cfRule type="dataBar" id="{070D6B70-C009-4BE3-8422-AB62EAE21F4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F63</xm:sqref>
        </x14:conditionalFormatting>
        <x14:conditionalFormatting xmlns:xm="http://schemas.microsoft.com/office/excel/2006/main">
          <x14:cfRule type="dataBar" id="{3DB58460-BB99-4FAB-8210-9370A5F83A2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F84:F89</xm:sqref>
        </x14:conditionalFormatting>
        <x14:conditionalFormatting xmlns:xm="http://schemas.microsoft.com/office/excel/2006/main">
          <x14:cfRule type="dataBar" id="{A2F9B02F-8F9D-4558-95A6-02C7B6EA49B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I48:I62 I64:I70</xm:sqref>
        </x14:conditionalFormatting>
        <x14:conditionalFormatting xmlns:xm="http://schemas.microsoft.com/office/excel/2006/main">
          <x14:cfRule type="dataBar" id="{45CF1447-3F30-4F21-B6FF-0BEADF8E9A3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I63</xm:sqref>
        </x14:conditionalFormatting>
        <x14:conditionalFormatting xmlns:xm="http://schemas.microsoft.com/office/excel/2006/main">
          <x14:cfRule type="dataBar" id="{B71B2646-5D6E-4613-A8AE-75E8B9FFC79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I71:I83</xm:sqref>
        </x14:conditionalFormatting>
        <x14:conditionalFormatting xmlns:xm="http://schemas.microsoft.com/office/excel/2006/main">
          <x14:cfRule type="dataBar" id="{8C5EF3AA-D3B5-4450-AC2B-8CB68E2E5E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I84:I89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showGridLines="0" zoomScaleNormal="100" workbookViewId="0"/>
  </sheetViews>
  <sheetFormatPr defaultRowHeight="15" x14ac:dyDescent="0.25"/>
  <cols>
    <col min="1" max="1" width="9.140625" customWidth="1"/>
  </cols>
  <sheetData>
    <row r="1" spans="5:7" ht="15" customHeight="1" x14ac:dyDescent="0.25"/>
    <row r="2" spans="5:7" ht="31.5" x14ac:dyDescent="0.6">
      <c r="G2" s="1" t="s">
        <v>0</v>
      </c>
    </row>
    <row r="3" spans="5:7" ht="31.5" x14ac:dyDescent="0.6">
      <c r="G3" s="1" t="s">
        <v>1</v>
      </c>
    </row>
    <row r="4" spans="5:7" ht="31.5" x14ac:dyDescent="0.6">
      <c r="G4" s="1" t="s">
        <v>2</v>
      </c>
    </row>
    <row r="5" spans="5:7" ht="31.5" x14ac:dyDescent="0.6">
      <c r="G5" s="1"/>
    </row>
    <row r="6" spans="5:7" x14ac:dyDescent="0.25">
      <c r="E6" s="2"/>
    </row>
    <row r="7" spans="5:7" x14ac:dyDescent="0.25">
      <c r="E7" s="2"/>
    </row>
    <row r="8" spans="5:7" x14ac:dyDescent="0.25">
      <c r="E8" s="2"/>
    </row>
    <row r="9" spans="5:7" x14ac:dyDescent="0.25">
      <c r="E9" s="2"/>
    </row>
    <row r="10" spans="5:7" x14ac:dyDescent="0.25">
      <c r="E10" s="2"/>
    </row>
    <row r="11" spans="5:7" x14ac:dyDescent="0.25">
      <c r="E11" s="2"/>
    </row>
    <row r="12" spans="5:7" ht="15.75" x14ac:dyDescent="0.25">
      <c r="E12" s="3"/>
    </row>
    <row r="16" spans="5:7" x14ac:dyDescent="0.25">
      <c r="E16" s="124"/>
      <c r="G16" s="4" t="s">
        <v>3</v>
      </c>
    </row>
    <row r="17" spans="2:15" x14ac:dyDescent="0.25">
      <c r="G17" s="5" t="s">
        <v>638</v>
      </c>
    </row>
    <row r="18" spans="2:15" x14ac:dyDescent="0.25">
      <c r="F18" s="5"/>
      <c r="G18" s="125"/>
    </row>
    <row r="19" spans="2:15" x14ac:dyDescent="0.25">
      <c r="F19" s="5"/>
    </row>
    <row r="21" spans="2:15" x14ac:dyDescent="0.25">
      <c r="C21" s="106"/>
      <c r="D21" s="106"/>
      <c r="E21" s="106"/>
      <c r="G21" s="107" t="s">
        <v>639</v>
      </c>
      <c r="H21" s="106"/>
      <c r="I21" s="106"/>
      <c r="J21" s="106"/>
    </row>
    <row r="22" spans="2:15" ht="12" customHeight="1" x14ac:dyDescent="0.25">
      <c r="B22" s="108"/>
      <c r="C22" s="106"/>
      <c r="D22" s="106"/>
      <c r="E22" s="106"/>
      <c r="F22" s="106"/>
      <c r="G22" s="106"/>
      <c r="H22" s="106"/>
      <c r="I22" s="106"/>
      <c r="J22" s="106"/>
    </row>
    <row r="23" spans="2:15" x14ac:dyDescent="0.25">
      <c r="B23" s="108" t="s">
        <v>640</v>
      </c>
      <c r="C23" s="106"/>
      <c r="D23" s="106"/>
      <c r="E23" s="106"/>
      <c r="F23" s="106"/>
      <c r="G23" s="106"/>
      <c r="H23" s="106"/>
      <c r="I23" s="106"/>
      <c r="J23" s="106"/>
      <c r="K23" s="112"/>
      <c r="L23" s="111"/>
      <c r="M23" s="111"/>
      <c r="N23" s="2"/>
      <c r="O23" s="2"/>
    </row>
    <row r="24" spans="2:15" x14ac:dyDescent="0.25">
      <c r="B24" s="108" t="s">
        <v>641</v>
      </c>
      <c r="C24" s="106"/>
      <c r="D24" s="106"/>
      <c r="E24" s="106"/>
      <c r="F24" s="106"/>
      <c r="G24" s="106"/>
      <c r="H24" s="106"/>
      <c r="I24" s="106"/>
      <c r="J24" s="106"/>
      <c r="K24" s="106"/>
      <c r="L24" s="111"/>
      <c r="M24" s="111"/>
      <c r="N24" s="2"/>
      <c r="O24" s="2"/>
    </row>
    <row r="25" spans="2:15" x14ac:dyDescent="0.25">
      <c r="B25" s="108" t="s">
        <v>642</v>
      </c>
      <c r="C25" s="106"/>
      <c r="D25" s="106"/>
      <c r="E25" s="106"/>
      <c r="F25" s="106"/>
      <c r="G25" s="106"/>
      <c r="H25" s="106"/>
      <c r="I25" s="106"/>
      <c r="J25" s="106"/>
      <c r="K25" s="106"/>
      <c r="L25" s="111"/>
      <c r="M25" s="111"/>
      <c r="N25" s="2"/>
      <c r="O25" s="2"/>
    </row>
    <row r="26" spans="2:15" x14ac:dyDescent="0.25">
      <c r="B26" s="108" t="s">
        <v>643</v>
      </c>
      <c r="C26" s="106"/>
      <c r="D26" s="106"/>
      <c r="E26" s="106"/>
      <c r="F26" s="106"/>
      <c r="G26" s="106"/>
      <c r="H26" s="106"/>
      <c r="I26" s="106"/>
      <c r="J26" s="106"/>
      <c r="K26" s="112"/>
      <c r="L26" s="111"/>
      <c r="M26" s="111"/>
      <c r="N26" s="2"/>
      <c r="O26" s="2"/>
    </row>
    <row r="27" spans="2:15" x14ac:dyDescent="0.25">
      <c r="B27" s="108" t="s">
        <v>644</v>
      </c>
      <c r="C27" s="106"/>
      <c r="D27" s="106"/>
      <c r="E27" s="106"/>
      <c r="F27" s="106"/>
      <c r="G27" s="106"/>
      <c r="H27" s="106"/>
      <c r="I27" s="106"/>
      <c r="J27" s="106"/>
      <c r="K27" s="112"/>
      <c r="L27" s="111"/>
      <c r="M27" s="111"/>
      <c r="N27" s="2"/>
      <c r="O27" s="2"/>
    </row>
    <row r="28" spans="2:15" x14ac:dyDescent="0.25">
      <c r="B28" s="108" t="s">
        <v>645</v>
      </c>
      <c r="C28" s="106"/>
      <c r="D28" s="106"/>
      <c r="E28" s="106"/>
      <c r="F28" s="106"/>
      <c r="G28" s="106"/>
      <c r="H28" s="106"/>
      <c r="I28" s="106"/>
      <c r="J28" s="106"/>
      <c r="K28" s="126"/>
      <c r="L28" s="111"/>
      <c r="M28" s="111"/>
      <c r="N28" s="2"/>
      <c r="O28" s="2"/>
    </row>
    <row r="29" spans="2:15" x14ac:dyDescent="0.25">
      <c r="B29" s="108"/>
      <c r="C29" s="106"/>
      <c r="D29" s="106"/>
      <c r="E29" s="106"/>
      <c r="F29" s="106"/>
      <c r="G29" s="106"/>
      <c r="H29" s="106"/>
      <c r="I29" s="106"/>
      <c r="J29" s="106"/>
      <c r="K29" s="110"/>
      <c r="L29" s="111"/>
      <c r="M29" s="111"/>
      <c r="N29" s="2"/>
      <c r="O29" s="2"/>
    </row>
    <row r="30" spans="2:15" x14ac:dyDescent="0.25">
      <c r="B30" s="108"/>
      <c r="C30" s="106"/>
      <c r="D30" s="106"/>
      <c r="E30" s="106"/>
      <c r="F30" s="106"/>
      <c r="G30" s="106"/>
      <c r="H30" s="106"/>
      <c r="I30" s="106"/>
      <c r="J30" s="106"/>
      <c r="K30" s="6"/>
      <c r="L30" s="2"/>
      <c r="M30" s="2"/>
      <c r="N30" s="2"/>
      <c r="O30" s="2"/>
    </row>
    <row r="31" spans="2:15" x14ac:dyDescent="0.25">
      <c r="B31" s="108"/>
      <c r="C31" s="106"/>
      <c r="D31" s="106"/>
      <c r="E31" s="106"/>
      <c r="F31" s="106"/>
      <c r="G31" s="106"/>
      <c r="H31" s="106"/>
      <c r="I31" s="106"/>
      <c r="J31" s="106"/>
      <c r="K31" s="6"/>
      <c r="L31" s="2"/>
      <c r="M31" s="2"/>
      <c r="N31" s="2"/>
      <c r="O31" s="2"/>
    </row>
    <row r="32" spans="2:15" x14ac:dyDescent="0.25">
      <c r="B32" s="108"/>
      <c r="C32" s="106"/>
      <c r="D32" s="106"/>
      <c r="E32" s="106"/>
      <c r="F32" s="106"/>
      <c r="G32" s="106"/>
      <c r="H32" s="106"/>
      <c r="I32" s="106"/>
      <c r="J32" s="106"/>
      <c r="K32" s="6"/>
      <c r="L32" s="2"/>
      <c r="M32" s="2"/>
      <c r="N32" s="2"/>
      <c r="O32" s="2"/>
    </row>
    <row r="33" spans="1:15" x14ac:dyDescent="0.25">
      <c r="C33" s="127"/>
      <c r="D33" s="106"/>
      <c r="G33" s="107" t="s">
        <v>646</v>
      </c>
      <c r="H33" s="106"/>
      <c r="I33" s="106"/>
      <c r="J33" s="106"/>
      <c r="K33" s="6"/>
      <c r="L33" s="2"/>
      <c r="M33" s="2"/>
      <c r="N33" s="2"/>
      <c r="O33" s="2"/>
    </row>
    <row r="34" spans="1:15" ht="12" customHeight="1" x14ac:dyDescent="0.25">
      <c r="B34" s="128"/>
      <c r="C34" s="127"/>
      <c r="D34" s="106"/>
      <c r="E34" s="106"/>
      <c r="F34" s="106"/>
      <c r="G34" s="106"/>
      <c r="H34" s="106"/>
      <c r="I34" s="106"/>
      <c r="J34" s="106"/>
      <c r="K34" s="6"/>
      <c r="L34" s="2"/>
      <c r="M34" s="2"/>
      <c r="N34" s="2"/>
      <c r="O34" s="2"/>
    </row>
    <row r="35" spans="1:15" x14ac:dyDescent="0.25">
      <c r="A35" s="110" t="s">
        <v>647</v>
      </c>
      <c r="B35" s="111"/>
      <c r="C35" s="106"/>
      <c r="D35" s="106"/>
      <c r="E35" s="106"/>
      <c r="F35" s="106"/>
      <c r="G35" s="106"/>
      <c r="H35" s="106"/>
      <c r="I35" s="106"/>
      <c r="J35" s="112"/>
      <c r="K35" s="111"/>
      <c r="L35" s="111"/>
      <c r="N35" s="2"/>
      <c r="O35" s="2"/>
    </row>
    <row r="36" spans="1:15" x14ac:dyDescent="0.25">
      <c r="A36" s="110" t="s">
        <v>648</v>
      </c>
      <c r="B36" s="111"/>
      <c r="C36" s="106"/>
      <c r="D36" s="106"/>
      <c r="E36" s="106"/>
      <c r="F36" s="106"/>
      <c r="G36" s="106"/>
      <c r="H36" s="106"/>
      <c r="I36" s="106"/>
      <c r="J36" s="2"/>
      <c r="K36" s="2"/>
      <c r="L36" s="2"/>
      <c r="N36" s="2"/>
      <c r="O36" s="2"/>
    </row>
    <row r="37" spans="1:15" x14ac:dyDescent="0.25">
      <c r="B37" s="112"/>
      <c r="C37" s="111"/>
      <c r="D37" s="106"/>
      <c r="E37" s="106"/>
      <c r="F37" s="106"/>
      <c r="G37" s="106"/>
      <c r="H37" s="106"/>
      <c r="I37" s="106"/>
      <c r="J37" s="106"/>
      <c r="K37" s="6"/>
      <c r="L37" s="2"/>
      <c r="M37" s="2"/>
      <c r="N37" s="2"/>
      <c r="O37" s="2"/>
    </row>
    <row r="38" spans="1:15" x14ac:dyDescent="0.25">
      <c r="B38" s="106"/>
      <c r="C38" s="114"/>
      <c r="D38" s="106"/>
      <c r="E38" s="106"/>
      <c r="F38" s="106"/>
      <c r="G38" s="106"/>
      <c r="H38" s="106"/>
      <c r="I38" s="106"/>
      <c r="J38" s="106"/>
      <c r="K38" s="7"/>
      <c r="L38" s="115"/>
      <c r="M38" s="2"/>
      <c r="N38" s="2"/>
      <c r="O38" s="2"/>
    </row>
    <row r="39" spans="1:15" x14ac:dyDescent="0.25">
      <c r="A39" s="119"/>
      <c r="B39" s="129" t="s">
        <v>649</v>
      </c>
      <c r="C39" s="117"/>
      <c r="D39" s="117"/>
      <c r="E39" s="117"/>
      <c r="F39" s="117"/>
      <c r="J39" s="129" t="s">
        <v>650</v>
      </c>
    </row>
    <row r="40" spans="1:15" x14ac:dyDescent="0.25">
      <c r="A40" s="116"/>
      <c r="B40" s="117" t="s">
        <v>637</v>
      </c>
      <c r="C40" s="117"/>
      <c r="D40" s="117"/>
      <c r="E40" s="117"/>
      <c r="F40" s="117"/>
      <c r="G40" s="118"/>
      <c r="J40" s="118" t="s">
        <v>625</v>
      </c>
    </row>
    <row r="41" spans="1:15" x14ac:dyDescent="0.25">
      <c r="A41" s="116"/>
      <c r="B41" s="117" t="s">
        <v>651</v>
      </c>
      <c r="C41" s="117"/>
      <c r="D41" s="117"/>
      <c r="E41" s="117"/>
      <c r="F41" s="117"/>
      <c r="G41" s="118"/>
      <c r="I41" s="118"/>
      <c r="J41" s="61" t="s">
        <v>626</v>
      </c>
    </row>
    <row r="42" spans="1:15" x14ac:dyDescent="0.25">
      <c r="A42" s="116"/>
      <c r="B42" s="117"/>
      <c r="C42" s="117"/>
      <c r="D42" s="117"/>
      <c r="E42" s="117"/>
      <c r="F42" s="117"/>
      <c r="G42" s="118"/>
      <c r="I42" s="118"/>
      <c r="J42" s="61"/>
    </row>
    <row r="43" spans="1:15" x14ac:dyDescent="0.25">
      <c r="A43" s="116"/>
      <c r="B43" s="117"/>
      <c r="C43" s="117"/>
      <c r="D43" s="117"/>
      <c r="E43" s="117"/>
      <c r="F43" s="117"/>
      <c r="G43" s="118"/>
      <c r="I43" s="118"/>
    </row>
    <row r="44" spans="1:15" x14ac:dyDescent="0.25">
      <c r="A44" s="116"/>
      <c r="B44" s="117"/>
      <c r="C44" s="117"/>
      <c r="D44" s="117"/>
      <c r="E44" s="117"/>
      <c r="F44" s="117"/>
      <c r="G44" s="118"/>
      <c r="H44" s="117"/>
      <c r="I44" s="117"/>
    </row>
    <row r="45" spans="1:15" x14ac:dyDescent="0.25">
      <c r="A45" s="116"/>
      <c r="C45" s="117"/>
      <c r="D45" s="117"/>
      <c r="E45" s="117"/>
      <c r="F45" s="117"/>
      <c r="G45" s="113" t="s">
        <v>4</v>
      </c>
      <c r="H45" s="117"/>
      <c r="I45" s="117"/>
    </row>
    <row r="46" spans="1:15" x14ac:dyDescent="0.25">
      <c r="A46" s="116"/>
      <c r="C46" s="117"/>
      <c r="D46" s="117"/>
      <c r="E46" s="117"/>
      <c r="F46" s="117"/>
      <c r="G46" s="113"/>
      <c r="H46" s="117"/>
      <c r="I46" s="117"/>
    </row>
    <row r="47" spans="1:15" x14ac:dyDescent="0.25">
      <c r="A47" s="116"/>
      <c r="C47" s="117"/>
      <c r="D47" s="117"/>
      <c r="E47" s="117"/>
      <c r="F47" s="117"/>
      <c r="G47" s="113"/>
      <c r="H47" s="117"/>
      <c r="I47" s="117"/>
    </row>
    <row r="48" spans="1:15" x14ac:dyDescent="0.25">
      <c r="A48" s="119"/>
      <c r="B48" s="120"/>
      <c r="C48" s="120"/>
      <c r="D48" s="120"/>
      <c r="E48" s="120"/>
      <c r="F48" s="120"/>
      <c r="G48" s="120"/>
      <c r="H48" s="120"/>
      <c r="I48" s="120"/>
    </row>
    <row r="49" spans="1:12" x14ac:dyDescent="0.25">
      <c r="A49" s="119"/>
      <c r="B49" s="120"/>
      <c r="C49" s="120"/>
      <c r="D49" s="120"/>
      <c r="E49" s="120"/>
      <c r="F49" s="120"/>
      <c r="G49" s="120"/>
      <c r="H49" s="120"/>
      <c r="I49" s="120"/>
    </row>
    <row r="50" spans="1:12" x14ac:dyDescent="0.25">
      <c r="A50" s="121"/>
      <c r="B50" s="117"/>
      <c r="C50" s="117"/>
      <c r="D50" s="117"/>
      <c r="E50" s="117"/>
      <c r="F50" s="117"/>
      <c r="G50" s="117"/>
      <c r="H50" s="117"/>
      <c r="I50" s="117"/>
    </row>
    <row r="51" spans="1:12" x14ac:dyDescent="0.25">
      <c r="A51" s="121"/>
      <c r="B51" s="122"/>
      <c r="C51" s="121"/>
      <c r="D51" s="121"/>
      <c r="E51" s="121"/>
      <c r="F51" s="121"/>
      <c r="G51" s="121"/>
      <c r="H51" s="121"/>
      <c r="I51" s="121"/>
    </row>
    <row r="52" spans="1:12" x14ac:dyDescent="0.25">
      <c r="A52" s="121"/>
      <c r="B52" s="121"/>
      <c r="C52" s="121"/>
      <c r="D52" s="121"/>
      <c r="E52" s="121"/>
      <c r="F52" s="121"/>
      <c r="G52" s="121"/>
      <c r="H52" s="121"/>
      <c r="I52" s="121"/>
    </row>
    <row r="53" spans="1:12" x14ac:dyDescent="0.25">
      <c r="A53" s="121"/>
      <c r="B53" s="121"/>
      <c r="C53" s="121"/>
      <c r="D53" s="121"/>
      <c r="E53" s="121"/>
      <c r="F53" s="121"/>
      <c r="G53" s="121"/>
      <c r="H53" s="121"/>
      <c r="I53" s="121"/>
    </row>
    <row r="54" spans="1:12" x14ac:dyDescent="0.25">
      <c r="A54" s="121"/>
      <c r="B54" s="121"/>
      <c r="C54" s="121"/>
      <c r="D54" s="121"/>
      <c r="E54" s="121"/>
      <c r="F54" s="121"/>
      <c r="G54" s="121"/>
      <c r="H54" s="121"/>
      <c r="I54" s="121"/>
    </row>
    <row r="55" spans="1:12" x14ac:dyDescent="0.25">
      <c r="A55" s="121"/>
      <c r="B55" s="121"/>
      <c r="C55" s="121"/>
      <c r="D55" s="121"/>
      <c r="E55" s="121"/>
      <c r="F55" s="121"/>
      <c r="G55" s="121"/>
      <c r="H55" s="121"/>
      <c r="I55" s="121"/>
    </row>
    <row r="56" spans="1:12" x14ac:dyDescent="0.25">
      <c r="A56" s="121"/>
      <c r="B56" s="121"/>
      <c r="C56" s="121"/>
      <c r="D56" s="121"/>
      <c r="E56" s="121"/>
      <c r="F56" s="121"/>
      <c r="G56" s="121"/>
      <c r="H56" s="121"/>
      <c r="I56" s="121"/>
    </row>
    <row r="57" spans="1:12" x14ac:dyDescent="0.25">
      <c r="A57" s="121"/>
      <c r="B57" s="121"/>
      <c r="C57" s="121"/>
      <c r="D57" s="121"/>
      <c r="G57" s="123" t="s">
        <v>5</v>
      </c>
      <c r="H57" s="121"/>
      <c r="I57" s="121"/>
    </row>
    <row r="58" spans="1:12" x14ac:dyDescent="0.25">
      <c r="A58" s="121"/>
      <c r="B58" s="121"/>
      <c r="C58" s="121"/>
      <c r="D58" s="121"/>
      <c r="G58" s="123" t="s">
        <v>6</v>
      </c>
      <c r="H58" s="121"/>
      <c r="I58" s="121"/>
    </row>
    <row r="59" spans="1:12" x14ac:dyDescent="0.25">
      <c r="A59" s="121"/>
      <c r="B59" s="121"/>
      <c r="C59" s="121"/>
      <c r="D59" s="121"/>
      <c r="G59" s="123">
        <v>2024</v>
      </c>
      <c r="H59" s="121"/>
      <c r="I59" s="121"/>
    </row>
    <row r="60" spans="1:12" x14ac:dyDescent="0.25">
      <c r="A60" s="121"/>
      <c r="B60" s="121"/>
      <c r="C60" s="121"/>
      <c r="D60" s="121"/>
      <c r="G60" s="123"/>
      <c r="H60" s="121"/>
      <c r="I60" s="121"/>
    </row>
    <row r="61" spans="1:12" x14ac:dyDescent="0.25">
      <c r="K61" s="2"/>
      <c r="L61" s="2"/>
    </row>
    <row r="62" spans="1:12" x14ac:dyDescent="0.25">
      <c r="K62" s="2"/>
      <c r="L62" s="2"/>
    </row>
  </sheetData>
  <hyperlinks>
    <hyperlink ref="J40" r:id="rId1"/>
    <hyperlink ref="J41" r:id="rId2"/>
  </hyperlinks>
  <pageMargins left="0.7" right="0.7" top="0.75" bottom="0.75" header="0.3" footer="0.3"/>
  <pageSetup paperSize="9" scale="79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93"/>
  <sheetViews>
    <sheetView showGridLines="0" zoomScaleNormal="100" workbookViewId="0"/>
  </sheetViews>
  <sheetFormatPr defaultRowHeight="15" x14ac:dyDescent="0.25"/>
  <cols>
    <col min="1" max="1" width="9.42578125" style="9" customWidth="1"/>
    <col min="2" max="2" width="12.85546875" style="9" customWidth="1"/>
    <col min="3" max="3" width="48.85546875" style="9" customWidth="1"/>
    <col min="4" max="4" width="10.7109375" style="9" customWidth="1"/>
    <col min="5" max="5" width="12.140625" style="9" customWidth="1"/>
    <col min="6" max="6" width="10.7109375" style="9" customWidth="1"/>
    <col min="7" max="7" width="11.7109375" style="9" customWidth="1"/>
    <col min="8" max="8" width="12.42578125" style="9" customWidth="1"/>
    <col min="9" max="9" width="11.5703125" style="9" customWidth="1"/>
    <col min="10" max="10" width="11.140625" style="9" customWidth="1"/>
    <col min="11" max="11" width="8.140625" style="9" customWidth="1"/>
    <col min="12" max="12" width="9.140625" style="9"/>
    <col min="13" max="13" width="8.85546875" style="9" customWidth="1"/>
    <col min="14" max="14" width="9.28515625" style="9" customWidth="1"/>
    <col min="15" max="15" width="16.28515625" style="9" bestFit="1" customWidth="1"/>
    <col min="16" max="16" width="43.42578125" style="9" customWidth="1"/>
    <col min="17" max="1024" width="9.140625" style="9"/>
  </cols>
  <sheetData>
    <row r="1" spans="1:1024" ht="18.75" x14ac:dyDescent="0.3">
      <c r="A1" s="8" t="s">
        <v>652</v>
      </c>
      <c r="C1" s="10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75" x14ac:dyDescent="0.25">
      <c r="C2" s="10"/>
      <c r="D2"/>
      <c r="E2"/>
      <c r="F2"/>
      <c r="G2"/>
      <c r="H2"/>
      <c r="I2"/>
      <c r="J2" s="130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75" x14ac:dyDescent="0.25">
      <c r="A3" s="33" t="s">
        <v>8</v>
      </c>
      <c r="B3" s="33"/>
      <c r="C3" s="11" t="s">
        <v>653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5">
      <c r="A4" s="131" t="s">
        <v>654</v>
      </c>
      <c r="C4" s="10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5">
      <c r="A5" s="131" t="s">
        <v>655</v>
      </c>
      <c r="C5" s="10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5.75" x14ac:dyDescent="0.25">
      <c r="A6" s="132" t="s">
        <v>656</v>
      </c>
      <c r="C6" s="10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5">
      <c r="A7" s="133"/>
      <c r="C7" s="10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5">
      <c r="A8" s="13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5.75" x14ac:dyDescent="0.25">
      <c r="A9" s="14" t="s">
        <v>657</v>
      </c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x14ac:dyDescent="0.25"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5"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5"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x14ac:dyDescent="0.25"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5"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x14ac:dyDescent="0.25"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x14ac:dyDescent="0.25"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x14ac:dyDescent="0.25"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5" customHeight="1" x14ac:dyDescent="0.25"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x14ac:dyDescent="0.25"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x14ac:dyDescent="0.25"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 s="15" t="s">
        <v>10</v>
      </c>
      <c r="B36"/>
      <c r="C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x14ac:dyDescent="0.25">
      <c r="A37" s="48" t="s">
        <v>11</v>
      </c>
      <c r="B37" s="49"/>
      <c r="C37" s="50" t="s">
        <v>658</v>
      </c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5">
      <c r="A38" s="16" t="s">
        <v>12</v>
      </c>
      <c r="B38" s="17"/>
      <c r="C38" s="18" t="s">
        <v>13</v>
      </c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x14ac:dyDescent="0.25">
      <c r="A39" s="19" t="s">
        <v>14</v>
      </c>
      <c r="B39" s="20"/>
      <c r="C39" s="21" t="s">
        <v>659</v>
      </c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x14ac:dyDescent="0.25">
      <c r="A40" s="52" t="s">
        <v>15</v>
      </c>
      <c r="B40" s="53"/>
      <c r="C40" s="54" t="s">
        <v>16</v>
      </c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x14ac:dyDescent="0.25">
      <c r="A41" s="52" t="s">
        <v>17</v>
      </c>
      <c r="B41" s="51"/>
      <c r="C41" s="54" t="s">
        <v>18</v>
      </c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5">
      <c r="A42" s="55" t="s">
        <v>19</v>
      </c>
      <c r="B42" s="56"/>
      <c r="C42" s="57" t="s">
        <v>20</v>
      </c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x14ac:dyDescent="0.25">
      <c r="A43" s="58" t="s">
        <v>21</v>
      </c>
      <c r="B43" s="59"/>
      <c r="C43" s="60" t="s">
        <v>660</v>
      </c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5"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5"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.75" x14ac:dyDescent="0.25">
      <c r="A46" s="14" t="s">
        <v>661</v>
      </c>
      <c r="L46" s="12"/>
      <c r="N46" s="134"/>
      <c r="O46" s="22"/>
      <c r="P46" s="22"/>
      <c r="Q46" s="22"/>
      <c r="R46" s="22"/>
      <c r="S46" s="22"/>
      <c r="T46" s="22"/>
      <c r="U46" s="22"/>
      <c r="V46" s="22"/>
      <c r="W46" s="22"/>
      <c r="X46" s="22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38.25" x14ac:dyDescent="0.25">
      <c r="A47" s="77" t="s">
        <v>22</v>
      </c>
      <c r="B47" s="78" t="s">
        <v>23</v>
      </c>
      <c r="C47" s="77" t="s">
        <v>24</v>
      </c>
      <c r="D47" s="135" t="s">
        <v>662</v>
      </c>
      <c r="E47" s="79" t="s">
        <v>663</v>
      </c>
      <c r="F47" s="79" t="s">
        <v>664</v>
      </c>
      <c r="G47" s="79" t="s">
        <v>665</v>
      </c>
      <c r="H47" s="80" t="s">
        <v>666</v>
      </c>
      <c r="I47" s="80" t="s">
        <v>667</v>
      </c>
      <c r="J47" s="80" t="s">
        <v>668</v>
      </c>
      <c r="K47" s="81" t="s">
        <v>19</v>
      </c>
      <c r="L47" s="12"/>
      <c r="N47" s="136"/>
      <c r="O47" s="136"/>
      <c r="P47" s="136"/>
      <c r="Q47" s="137"/>
      <c r="R47" s="138"/>
      <c r="S47" s="138"/>
      <c r="T47" s="138"/>
      <c r="U47" s="138"/>
      <c r="V47" s="138"/>
      <c r="W47" s="138"/>
      <c r="X47" s="138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" customHeight="1" x14ac:dyDescent="0.25">
      <c r="A48" s="82">
        <v>1</v>
      </c>
      <c r="B48" s="23" t="s">
        <v>669</v>
      </c>
      <c r="C48" s="23" t="s">
        <v>670</v>
      </c>
      <c r="D48" s="24">
        <v>0</v>
      </c>
      <c r="E48" s="46">
        <v>0</v>
      </c>
      <c r="F48" s="83"/>
      <c r="G48" s="25">
        <v>0</v>
      </c>
      <c r="H48" s="47">
        <v>0</v>
      </c>
      <c r="I48" s="83"/>
      <c r="J48" s="25">
        <v>0</v>
      </c>
      <c r="K48" s="96" t="s">
        <v>704</v>
      </c>
      <c r="L48" s="70"/>
      <c r="N48" s="139"/>
      <c r="O48" s="88"/>
      <c r="P48" s="88"/>
      <c r="Q48" s="89"/>
      <c r="R48" s="88"/>
      <c r="S48" s="140"/>
      <c r="T48" s="90"/>
      <c r="U48" s="88"/>
      <c r="V48" s="140"/>
      <c r="W48" s="90"/>
      <c r="X48" s="141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5" customHeight="1" x14ac:dyDescent="0.25">
      <c r="A49" s="71"/>
      <c r="B49"/>
      <c r="C49"/>
      <c r="D49"/>
      <c r="E49"/>
      <c r="F49"/>
      <c r="G49"/>
      <c r="H49"/>
      <c r="I49"/>
      <c r="J49" s="35"/>
      <c r="K49" s="31" t="s">
        <v>50</v>
      </c>
      <c r="L49" s="12"/>
      <c r="M49"/>
      <c r="N49" s="85"/>
      <c r="O49" s="32"/>
      <c r="P49" s="32"/>
      <c r="Q49" s="32"/>
      <c r="R49" s="32"/>
      <c r="S49" s="32"/>
      <c r="T49" s="32"/>
      <c r="U49" s="32"/>
      <c r="V49" s="32"/>
      <c r="W49" s="69"/>
      <c r="X49" s="142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5" customHeight="1" x14ac:dyDescent="0.25">
      <c r="A50"/>
      <c r="B50" s="41" t="s">
        <v>671</v>
      </c>
      <c r="C50" s="84"/>
      <c r="D50" s="40">
        <f>SUM(D48:D48)</f>
        <v>0</v>
      </c>
      <c r="E50" s="41">
        <f>SUM(E48)</f>
        <v>0</v>
      </c>
      <c r="F50" s="72"/>
      <c r="G50" s="73"/>
      <c r="H50" s="41">
        <f>SUM(H48)</f>
        <v>0</v>
      </c>
      <c r="I50" s="72"/>
      <c r="J50" s="44"/>
      <c r="K50" s="76" t="str">
        <f>IFERROR(1-$H50/$E50,".")</f>
        <v>.</v>
      </c>
      <c r="L50" s="125"/>
      <c r="M50"/>
      <c r="N50" s="32"/>
      <c r="O50" s="143"/>
      <c r="P50" s="144"/>
      <c r="Q50" s="143"/>
      <c r="R50" s="143"/>
      <c r="S50" s="145"/>
      <c r="T50" s="146"/>
      <c r="U50" s="143"/>
      <c r="V50" s="145"/>
      <c r="W50" s="147"/>
      <c r="X50" s="148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x14ac:dyDescent="0.25">
      <c r="L51"/>
      <c r="M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x14ac:dyDescent="0.25">
      <c r="L52"/>
      <c r="M52"/>
      <c r="N52"/>
      <c r="O52"/>
      <c r="P52"/>
    </row>
    <row r="53" spans="1:1024" x14ac:dyDescent="0.25">
      <c r="M53"/>
      <c r="N53"/>
      <c r="O53"/>
      <c r="P53"/>
    </row>
    <row r="54" spans="1:1024" x14ac:dyDescent="0.25">
      <c r="A54"/>
      <c r="K54"/>
      <c r="M54"/>
      <c r="N54"/>
      <c r="O54"/>
      <c r="P54"/>
    </row>
    <row r="55" spans="1:1024" x14ac:dyDescent="0.25">
      <c r="A55"/>
      <c r="M55"/>
      <c r="N55"/>
      <c r="O55"/>
      <c r="P55"/>
    </row>
    <row r="56" spans="1:1024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</row>
    <row r="57" spans="1:1024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:1024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:1024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:1024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</row>
    <row r="282" spans="1:1024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</row>
    <row r="283" spans="1:1024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</row>
    <row r="284" spans="1:1024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</row>
    <row r="285" spans="1:1024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</row>
    <row r="286" spans="1:1024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</row>
    <row r="287" spans="1:1024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</row>
    <row r="288" spans="1:1024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</row>
    <row r="289" spans="1:1024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</row>
    <row r="290" spans="1:1024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</row>
    <row r="291" spans="1:1024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</row>
    <row r="292" spans="1:1024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</row>
    <row r="293" spans="1:1024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</row>
    <row r="294" spans="1:1024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</row>
    <row r="295" spans="1:1024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</row>
    <row r="296" spans="1:1024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</row>
    <row r="297" spans="1:1024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</row>
    <row r="298" spans="1:1024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</row>
    <row r="299" spans="1:1024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</row>
    <row r="300" spans="1:1024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</row>
    <row r="301" spans="1:1024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</row>
    <row r="302" spans="1:1024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</row>
    <row r="303" spans="1:1024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</row>
    <row r="304" spans="1:1024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</row>
    <row r="305" spans="1:1024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</row>
    <row r="306" spans="1:1024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</row>
    <row r="307" spans="1:1024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</row>
    <row r="308" spans="1:1024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</row>
    <row r="309" spans="1:1024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</row>
    <row r="310" spans="1:1024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</row>
    <row r="311" spans="1:1024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</row>
    <row r="312" spans="1:1024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</row>
    <row r="313" spans="1:1024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</row>
    <row r="314" spans="1:1024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</row>
    <row r="315" spans="1:1024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</row>
    <row r="316" spans="1:1024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</row>
    <row r="317" spans="1:1024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</row>
    <row r="318" spans="1:1024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</row>
    <row r="319" spans="1:1024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</row>
    <row r="320" spans="1:1024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</row>
    <row r="321" spans="1:1024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</row>
    <row r="322" spans="1:1024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</row>
    <row r="323" spans="1:1024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</row>
    <row r="324" spans="1:1024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</row>
    <row r="325" spans="1:1024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</row>
    <row r="326" spans="1:1024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</row>
    <row r="327" spans="1:1024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</row>
    <row r="328" spans="1:1024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</row>
    <row r="329" spans="1:1024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</row>
    <row r="330" spans="1:1024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</row>
    <row r="331" spans="1:1024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</row>
    <row r="332" spans="1:1024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</row>
    <row r="333" spans="1:1024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</row>
    <row r="334" spans="1:1024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</row>
    <row r="335" spans="1:1024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</row>
    <row r="336" spans="1:1024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</row>
    <row r="337" spans="1:1024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</row>
    <row r="338" spans="1:1024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</row>
    <row r="339" spans="1:1024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</row>
    <row r="340" spans="1:1024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</row>
    <row r="341" spans="1:1024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</row>
    <row r="342" spans="1:1024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</row>
    <row r="343" spans="1:1024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</row>
    <row r="344" spans="1:1024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</row>
    <row r="345" spans="1:1024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</row>
    <row r="346" spans="1:1024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</row>
    <row r="347" spans="1:1024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</row>
    <row r="348" spans="1:1024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</row>
    <row r="349" spans="1:1024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</row>
    <row r="350" spans="1:1024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</row>
    <row r="351" spans="1:1024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</row>
    <row r="352" spans="1:1024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</row>
    <row r="353" spans="1:1024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</row>
    <row r="354" spans="1:1024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  <c r="AMJ354"/>
    </row>
    <row r="355" spans="1:1024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</row>
    <row r="356" spans="1:1024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</row>
    <row r="357" spans="1:1024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</row>
    <row r="358" spans="1:1024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</row>
    <row r="359" spans="1:1024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</row>
    <row r="360" spans="1:1024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</row>
    <row r="361" spans="1:1024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  <c r="AMJ361"/>
    </row>
    <row r="362" spans="1:1024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  <c r="AMJ362"/>
    </row>
    <row r="363" spans="1:1024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  <c r="AMJ363"/>
    </row>
    <row r="364" spans="1:1024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  <c r="AMJ364"/>
    </row>
    <row r="365" spans="1:1024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</row>
    <row r="366" spans="1:1024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  <c r="AMJ366"/>
    </row>
    <row r="367" spans="1:1024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</row>
    <row r="368" spans="1:1024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</row>
    <row r="369" spans="1:1024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</row>
    <row r="370" spans="1:1024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</row>
    <row r="371" spans="1:1024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</row>
    <row r="372" spans="1:1024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</row>
    <row r="373" spans="1:1024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</row>
    <row r="374" spans="1:1024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</row>
    <row r="375" spans="1:1024" x14ac:dyDescent="0.25">
      <c r="A375"/>
      <c r="B375"/>
      <c r="C375"/>
      <c r="D375"/>
      <c r="E375"/>
      <c r="F375"/>
      <c r="G375"/>
      <c r="H375"/>
      <c r="I375"/>
      <c r="J375"/>
      <c r="K375"/>
      <c r="L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</row>
    <row r="376" spans="1:1024" x14ac:dyDescent="0.25">
      <c r="A376"/>
      <c r="B376"/>
      <c r="C376"/>
      <c r="D376"/>
      <c r="E376"/>
      <c r="F376"/>
      <c r="G376"/>
      <c r="H376"/>
      <c r="I376"/>
      <c r="J376"/>
      <c r="K376"/>
      <c r="L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</row>
    <row r="377" spans="1:1024" x14ac:dyDescent="0.25">
      <c r="A377"/>
      <c r="B377"/>
      <c r="C377"/>
      <c r="D377"/>
      <c r="E377"/>
      <c r="F377"/>
      <c r="G377"/>
      <c r="H377"/>
      <c r="I377"/>
      <c r="J377"/>
      <c r="K377"/>
      <c r="L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</row>
    <row r="378" spans="1:1024" x14ac:dyDescent="0.25">
      <c r="A378"/>
      <c r="B378"/>
      <c r="C378"/>
      <c r="D378"/>
      <c r="E378"/>
      <c r="F378"/>
      <c r="G378"/>
      <c r="H378"/>
      <c r="I378"/>
      <c r="J378"/>
      <c r="K378"/>
      <c r="L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</row>
    <row r="379" spans="1:1024" x14ac:dyDescent="0.25">
      <c r="A379"/>
      <c r="B379"/>
      <c r="C379"/>
      <c r="D379"/>
      <c r="E379"/>
      <c r="F379"/>
      <c r="G379"/>
      <c r="H379"/>
      <c r="I379"/>
      <c r="J379"/>
      <c r="K379"/>
      <c r="L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</row>
    <row r="380" spans="1:1024" x14ac:dyDescent="0.25">
      <c r="A380"/>
      <c r="B380"/>
      <c r="C380"/>
      <c r="D380"/>
      <c r="E380"/>
      <c r="F380"/>
      <c r="G380"/>
      <c r="H380"/>
      <c r="I380"/>
      <c r="J380"/>
      <c r="K380"/>
      <c r="L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</row>
    <row r="381" spans="1:1024" x14ac:dyDescent="0.25">
      <c r="A381"/>
      <c r="B381"/>
      <c r="C381"/>
      <c r="D381"/>
      <c r="E381"/>
      <c r="F381"/>
      <c r="G381"/>
      <c r="H381"/>
      <c r="I381"/>
      <c r="J381"/>
      <c r="K381"/>
      <c r="L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</row>
    <row r="382" spans="1:1024" x14ac:dyDescent="0.25">
      <c r="A382"/>
      <c r="B382"/>
      <c r="C382"/>
      <c r="D382"/>
      <c r="E382"/>
      <c r="F382"/>
      <c r="G382"/>
      <c r="H382"/>
      <c r="I382"/>
      <c r="J382"/>
      <c r="K382"/>
      <c r="L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</row>
    <row r="383" spans="1:1024" x14ac:dyDescent="0.25">
      <c r="A383"/>
      <c r="B383"/>
      <c r="C383"/>
      <c r="D383"/>
      <c r="E383"/>
      <c r="F383"/>
      <c r="G383"/>
      <c r="H383"/>
      <c r="I383"/>
      <c r="J383"/>
      <c r="K383"/>
      <c r="L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</row>
    <row r="384" spans="1:1024" x14ac:dyDescent="0.25">
      <c r="A384"/>
      <c r="B384"/>
      <c r="C384"/>
      <c r="D384"/>
      <c r="E384"/>
      <c r="F384"/>
      <c r="G384"/>
      <c r="H384"/>
      <c r="I384"/>
      <c r="J384"/>
      <c r="K384"/>
      <c r="L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</row>
    <row r="385" spans="1:1024" x14ac:dyDescent="0.25">
      <c r="A385"/>
      <c r="B385"/>
      <c r="C385"/>
      <c r="D385"/>
      <c r="E385"/>
      <c r="F385"/>
      <c r="G385"/>
      <c r="H385"/>
      <c r="I385"/>
      <c r="J385"/>
      <c r="K385"/>
      <c r="L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</row>
    <row r="386" spans="1:1024" x14ac:dyDescent="0.25">
      <c r="A386"/>
      <c r="B386"/>
      <c r="C386"/>
      <c r="D386"/>
      <c r="E386"/>
      <c r="F386"/>
      <c r="G386"/>
      <c r="H386"/>
      <c r="I386"/>
      <c r="J386"/>
      <c r="K386"/>
      <c r="L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</row>
    <row r="387" spans="1:1024" x14ac:dyDescent="0.25">
      <c r="A387"/>
      <c r="B387"/>
      <c r="C387"/>
      <c r="D387"/>
      <c r="E387"/>
      <c r="F387"/>
      <c r="G387"/>
      <c r="H387"/>
      <c r="I387"/>
      <c r="J387"/>
      <c r="K387"/>
      <c r="L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</row>
    <row r="388" spans="1:1024" x14ac:dyDescent="0.25">
      <c r="A388"/>
      <c r="B388"/>
      <c r="C388"/>
      <c r="D388"/>
      <c r="E388"/>
      <c r="F388"/>
      <c r="G388"/>
      <c r="H388"/>
      <c r="I388"/>
      <c r="J388"/>
      <c r="K388"/>
      <c r="L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</row>
    <row r="389" spans="1:1024" x14ac:dyDescent="0.25">
      <c r="A389"/>
      <c r="B389"/>
      <c r="C389"/>
      <c r="D389"/>
      <c r="E389"/>
      <c r="F389"/>
      <c r="G389"/>
      <c r="H389"/>
      <c r="I389"/>
      <c r="J389"/>
      <c r="K389"/>
      <c r="L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</row>
    <row r="390" spans="1:1024" x14ac:dyDescent="0.25">
      <c r="A390"/>
      <c r="B390"/>
      <c r="C390"/>
      <c r="D390"/>
      <c r="E390"/>
      <c r="F390"/>
      <c r="G390"/>
      <c r="H390"/>
      <c r="I390"/>
      <c r="J390"/>
      <c r="K390"/>
      <c r="L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</row>
    <row r="391" spans="1:1024" x14ac:dyDescent="0.25">
      <c r="B391"/>
      <c r="C391"/>
      <c r="D391"/>
      <c r="E391"/>
      <c r="F391"/>
      <c r="G391"/>
      <c r="H391"/>
      <c r="I391"/>
      <c r="J391"/>
      <c r="K391"/>
      <c r="L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</row>
    <row r="392" spans="1:1024" x14ac:dyDescent="0.25">
      <c r="B392"/>
      <c r="C392"/>
      <c r="D392"/>
      <c r="E392"/>
      <c r="F392"/>
      <c r="G392"/>
      <c r="H392"/>
      <c r="I392"/>
      <c r="J392"/>
      <c r="K392"/>
      <c r="L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</row>
    <row r="393" spans="1:1024" x14ac:dyDescent="0.25"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</row>
  </sheetData>
  <conditionalFormatting sqref="F48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{40750827-5A0B-4800-A5EC-384E11C9038E}</x14:id>
        </ext>
      </extLst>
    </cfRule>
  </conditionalFormatting>
  <conditionalFormatting sqref="I4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{BE0EB25B-AE61-4D04-A768-7ECC3C8A8B31}</x14:id>
        </ext>
      </extLst>
    </cfRule>
  </conditionalFormatting>
  <conditionalFormatting sqref="S48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{0E3AA6AB-C6AC-4FFF-AC99-06473D986FCE}</x14:id>
        </ext>
      </extLst>
    </cfRule>
  </conditionalFormatting>
  <conditionalFormatting sqref="V4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{9859A98D-C5BD-4D66-A656-1D01CD16D158}</x14:id>
        </ext>
      </extLst>
    </cfRule>
  </conditionalFormatting>
  <pageMargins left="0.7" right="0.7" top="0.75" bottom="0.75" header="0.3" footer="0.3"/>
  <pageSetup paperSize="9" scale="54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0750827-5A0B-4800-A5EC-384E11C9038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F48</xm:sqref>
        </x14:conditionalFormatting>
        <x14:conditionalFormatting xmlns:xm="http://schemas.microsoft.com/office/excel/2006/main">
          <x14:cfRule type="dataBar" id="{BE0EB25B-AE61-4D04-A768-7ECC3C8A8B3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I48</xm:sqref>
        </x14:conditionalFormatting>
        <x14:conditionalFormatting xmlns:xm="http://schemas.microsoft.com/office/excel/2006/main">
          <x14:cfRule type="dataBar" id="{0E3AA6AB-C6AC-4FFF-AC99-06473D986FC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S48</xm:sqref>
        </x14:conditionalFormatting>
        <x14:conditionalFormatting xmlns:xm="http://schemas.microsoft.com/office/excel/2006/main">
          <x14:cfRule type="dataBar" id="{9859A98D-C5BD-4D66-A656-1D01CD16D15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V48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404"/>
  <sheetViews>
    <sheetView showGridLines="0" zoomScaleNormal="100" workbookViewId="0"/>
  </sheetViews>
  <sheetFormatPr defaultRowHeight="15" x14ac:dyDescent="0.25"/>
  <cols>
    <col min="1" max="1" width="9.42578125" style="9" customWidth="1"/>
    <col min="2" max="2" width="12.85546875" style="9" customWidth="1"/>
    <col min="3" max="3" width="48.85546875" style="9" bestFit="1" customWidth="1"/>
    <col min="4" max="4" width="10.7109375" style="9" customWidth="1"/>
    <col min="5" max="5" width="12.140625" style="9" customWidth="1"/>
    <col min="6" max="6" width="10.7109375" style="9" customWidth="1"/>
    <col min="7" max="7" width="11.7109375" style="9" customWidth="1"/>
    <col min="8" max="8" width="12.42578125" style="9" customWidth="1"/>
    <col min="9" max="9" width="11.5703125" style="9" customWidth="1"/>
    <col min="10" max="10" width="11.140625" style="9" customWidth="1"/>
    <col min="11" max="11" width="8.140625" style="9" customWidth="1"/>
    <col min="12" max="12" width="9.140625" style="9"/>
    <col min="13" max="13" width="8.85546875" style="9" customWidth="1"/>
    <col min="14" max="14" width="4.5703125" style="9" customWidth="1"/>
    <col min="15" max="15" width="10.85546875" style="9" customWidth="1"/>
    <col min="16" max="16" width="24.85546875" style="9" customWidth="1"/>
    <col min="17" max="17" width="6.140625" style="9" customWidth="1"/>
    <col min="18" max="23" width="9.140625" style="9"/>
    <col min="24" max="24" width="7.5703125" style="9" customWidth="1"/>
    <col min="25" max="1024" width="9.140625" style="9"/>
  </cols>
  <sheetData>
    <row r="1" spans="1:1024" ht="18.75" x14ac:dyDescent="0.3">
      <c r="A1" s="8" t="s">
        <v>7</v>
      </c>
      <c r="C1" s="10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x14ac:dyDescent="0.25">
      <c r="C2" s="10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75" x14ac:dyDescent="0.25">
      <c r="A3" s="33" t="s">
        <v>8</v>
      </c>
      <c r="B3" s="33"/>
      <c r="C3" s="11" t="s">
        <v>9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75" x14ac:dyDescent="0.25">
      <c r="A4" s="149" t="s">
        <v>672</v>
      </c>
      <c r="B4" s="33"/>
      <c r="C4" s="11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.75" x14ac:dyDescent="0.25">
      <c r="A5" s="132" t="s">
        <v>673</v>
      </c>
      <c r="C5" s="10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5.75" x14ac:dyDescent="0.25">
      <c r="A6" s="132"/>
      <c r="C6" s="10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5">
      <c r="A7" s="13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.75" x14ac:dyDescent="0.25">
      <c r="A8" s="14" t="s">
        <v>677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x14ac:dyDescent="0.25"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x14ac:dyDescent="0.25"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5"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5"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x14ac:dyDescent="0.25"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5"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x14ac:dyDescent="0.25"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x14ac:dyDescent="0.25"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5" customHeight="1" x14ac:dyDescent="0.25"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</row>
    <row r="20" spans="1:1024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</row>
    <row r="21" spans="1:1024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</row>
    <row r="22" spans="1:1024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</row>
    <row r="23" spans="1:1024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</row>
    <row r="24" spans="1:1024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</row>
    <row r="25" spans="1:1024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</row>
    <row r="26" spans="1:1024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</row>
    <row r="27" spans="1:1024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</row>
    <row r="28" spans="1:1024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</row>
    <row r="29" spans="1:1024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</row>
    <row r="30" spans="1:1024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</row>
    <row r="31" spans="1:1024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</row>
    <row r="32" spans="1:1024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</row>
    <row r="33" spans="1:1024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</row>
    <row r="34" spans="1:1024" x14ac:dyDescent="0.25"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</row>
    <row r="35" spans="1:1024" x14ac:dyDescent="0.25"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 s="15" t="s">
        <v>10</v>
      </c>
      <c r="B36"/>
      <c r="C36"/>
      <c r="AMG36"/>
      <c r="AMH36"/>
      <c r="AMI36"/>
      <c r="AMJ36"/>
    </row>
    <row r="37" spans="1:1024" x14ac:dyDescent="0.25">
      <c r="A37" s="48" t="s">
        <v>11</v>
      </c>
      <c r="B37" s="49"/>
      <c r="C37" s="50" t="s">
        <v>658</v>
      </c>
      <c r="AMG37"/>
      <c r="AMH37"/>
      <c r="AMI37"/>
      <c r="AMJ37"/>
    </row>
    <row r="38" spans="1:1024" x14ac:dyDescent="0.25">
      <c r="A38" s="16" t="s">
        <v>12</v>
      </c>
      <c r="B38" s="17"/>
      <c r="C38" s="18" t="s">
        <v>13</v>
      </c>
      <c r="AMG38"/>
      <c r="AMH38"/>
      <c r="AMI38"/>
      <c r="AMJ38"/>
    </row>
    <row r="39" spans="1:1024" x14ac:dyDescent="0.25">
      <c r="A39" s="19" t="s">
        <v>14</v>
      </c>
      <c r="B39" s="20"/>
      <c r="C39" s="21" t="s">
        <v>659</v>
      </c>
      <c r="AMG39"/>
      <c r="AMH39"/>
      <c r="AMI39"/>
      <c r="AMJ39"/>
    </row>
    <row r="40" spans="1:1024" x14ac:dyDescent="0.25">
      <c r="A40" s="52" t="s">
        <v>15</v>
      </c>
      <c r="B40" s="53"/>
      <c r="C40" s="54" t="s">
        <v>16</v>
      </c>
      <c r="AMH40"/>
      <c r="AMI40"/>
      <c r="AMJ40"/>
    </row>
    <row r="41" spans="1:1024" x14ac:dyDescent="0.25">
      <c r="A41" s="52" t="s">
        <v>17</v>
      </c>
      <c r="B41" s="51"/>
      <c r="C41" s="54" t="s">
        <v>18</v>
      </c>
      <c r="AMH41"/>
      <c r="AMI41"/>
      <c r="AMJ41"/>
    </row>
    <row r="42" spans="1:1024" x14ac:dyDescent="0.25">
      <c r="A42" s="55" t="s">
        <v>19</v>
      </c>
      <c r="B42" s="56"/>
      <c r="C42" s="57" t="s">
        <v>20</v>
      </c>
      <c r="AMB42"/>
      <c r="AMC42"/>
      <c r="AMD42"/>
      <c r="AME42"/>
      <c r="AMF42"/>
      <c r="AMG42"/>
      <c r="AMH42"/>
      <c r="AMI42"/>
      <c r="AMJ42"/>
    </row>
    <row r="43" spans="1:1024" x14ac:dyDescent="0.25">
      <c r="A43" s="58" t="s">
        <v>21</v>
      </c>
      <c r="B43" s="59"/>
      <c r="C43" s="60" t="s">
        <v>660</v>
      </c>
    </row>
    <row r="46" spans="1:1024" ht="15.75" x14ac:dyDescent="0.25">
      <c r="A46" s="14" t="s">
        <v>674</v>
      </c>
      <c r="L46" s="12"/>
      <c r="M46" s="22"/>
      <c r="N46" s="134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1024" ht="38.25" x14ac:dyDescent="0.25">
      <c r="A47" s="77" t="s">
        <v>22</v>
      </c>
      <c r="B47" s="78" t="s">
        <v>23</v>
      </c>
      <c r="C47" s="77" t="s">
        <v>24</v>
      </c>
      <c r="D47" s="135" t="s">
        <v>662</v>
      </c>
      <c r="E47" s="79" t="s">
        <v>663</v>
      </c>
      <c r="F47" s="79" t="s">
        <v>664</v>
      </c>
      <c r="G47" s="79" t="s">
        <v>665</v>
      </c>
      <c r="H47" s="80" t="s">
        <v>666</v>
      </c>
      <c r="I47" s="80" t="s">
        <v>667</v>
      </c>
      <c r="J47" s="80" t="s">
        <v>668</v>
      </c>
      <c r="K47" s="81" t="s">
        <v>19</v>
      </c>
      <c r="L47" s="12"/>
      <c r="M47" s="22"/>
      <c r="N47" s="136"/>
      <c r="O47" s="136"/>
      <c r="P47" s="136"/>
      <c r="Q47" s="137"/>
      <c r="R47" s="138"/>
      <c r="S47" s="138"/>
      <c r="T47" s="138"/>
      <c r="U47" s="138"/>
      <c r="V47" s="138"/>
      <c r="W47" s="138"/>
      <c r="X47" s="138"/>
      <c r="Y47" s="22"/>
      <c r="Z47" s="22"/>
    </row>
    <row r="48" spans="1:1024" ht="15" customHeight="1" x14ac:dyDescent="0.25">
      <c r="A48" s="150">
        <v>1</v>
      </c>
      <c r="B48" s="23" t="s">
        <v>27</v>
      </c>
      <c r="C48" s="23" t="s">
        <v>28</v>
      </c>
      <c r="D48" s="24">
        <v>449</v>
      </c>
      <c r="E48" s="46">
        <v>50</v>
      </c>
      <c r="F48" s="151">
        <v>0.111358574610245</v>
      </c>
      <c r="G48" s="25">
        <v>5.81</v>
      </c>
      <c r="H48" s="47">
        <v>45</v>
      </c>
      <c r="I48" s="151">
        <v>0.10022271714922049</v>
      </c>
      <c r="J48" s="25">
        <v>10.344444444444401</v>
      </c>
      <c r="K48" s="152">
        <v>9.9999999999999978E-2</v>
      </c>
      <c r="L48" s="70"/>
      <c r="M48" s="22"/>
      <c r="N48" s="139"/>
      <c r="O48" s="88"/>
      <c r="P48" s="88"/>
      <c r="Q48" s="89"/>
      <c r="R48" s="88"/>
      <c r="S48" s="140"/>
      <c r="T48" s="90"/>
      <c r="U48" s="88"/>
      <c r="V48" s="140"/>
      <c r="W48" s="90"/>
      <c r="X48" s="141"/>
      <c r="Y48" s="153"/>
      <c r="Z48" s="28"/>
      <c r="AMI48"/>
      <c r="AMJ48"/>
    </row>
    <row r="49" spans="1:1024" ht="15" customHeight="1" x14ac:dyDescent="0.25">
      <c r="A49" s="150">
        <v>2</v>
      </c>
      <c r="B49" s="23" t="s">
        <v>25</v>
      </c>
      <c r="C49" s="23" t="s">
        <v>26</v>
      </c>
      <c r="D49" s="24">
        <v>475</v>
      </c>
      <c r="E49" s="46">
        <v>54</v>
      </c>
      <c r="F49" s="151">
        <v>0.11368421052631579</v>
      </c>
      <c r="G49" s="25">
        <v>4.6481481481481497</v>
      </c>
      <c r="H49" s="47">
        <v>44</v>
      </c>
      <c r="I49" s="151">
        <v>9.2631578947368426E-2</v>
      </c>
      <c r="J49" s="25">
        <v>9.1704545454545396</v>
      </c>
      <c r="K49" s="152">
        <v>0.18518518518518523</v>
      </c>
      <c r="L49" s="70"/>
      <c r="M49" s="22"/>
      <c r="N49" s="139"/>
      <c r="O49" s="88"/>
      <c r="P49" s="88"/>
      <c r="Q49" s="89"/>
      <c r="R49" s="88"/>
      <c r="S49" s="140"/>
      <c r="T49" s="90"/>
      <c r="U49" s="88"/>
      <c r="V49" s="140"/>
      <c r="W49" s="90"/>
      <c r="X49" s="141"/>
      <c r="Y49" s="153"/>
      <c r="Z49" s="22"/>
      <c r="AMI49"/>
      <c r="AMJ49"/>
    </row>
    <row r="50" spans="1:1024" ht="15" customHeight="1" x14ac:dyDescent="0.25">
      <c r="A50" s="150">
        <v>3</v>
      </c>
      <c r="B50" s="23" t="s">
        <v>29</v>
      </c>
      <c r="C50" s="23" t="s">
        <v>30</v>
      </c>
      <c r="D50" s="24">
        <v>197</v>
      </c>
      <c r="E50" s="46">
        <v>28</v>
      </c>
      <c r="F50" s="151">
        <v>0.14213197969543148</v>
      </c>
      <c r="G50" s="25">
        <v>6.4285714285714297</v>
      </c>
      <c r="H50" s="47">
        <v>29</v>
      </c>
      <c r="I50" s="151">
        <v>0.14720812182741116</v>
      </c>
      <c r="J50" s="25">
        <v>10.2241379310345</v>
      </c>
      <c r="K50" s="152">
        <v>-3.5714285714285809E-2</v>
      </c>
      <c r="L50" s="70"/>
      <c r="M50" s="32"/>
      <c r="N50" s="139"/>
      <c r="O50" s="88"/>
      <c r="P50" s="88"/>
      <c r="Q50" s="89"/>
      <c r="R50" s="88"/>
      <c r="S50" s="140"/>
      <c r="T50" s="90"/>
      <c r="U50" s="88"/>
      <c r="V50" s="140"/>
      <c r="W50" s="90"/>
      <c r="X50" s="141"/>
      <c r="Y50" s="153"/>
      <c r="Z50" s="22"/>
      <c r="AMI50"/>
      <c r="AMJ50"/>
    </row>
    <row r="51" spans="1:1024" ht="15" customHeight="1" x14ac:dyDescent="0.25">
      <c r="A51" s="150">
        <v>4</v>
      </c>
      <c r="B51" s="23" t="s">
        <v>31</v>
      </c>
      <c r="C51" s="23" t="s">
        <v>32</v>
      </c>
      <c r="D51" s="24">
        <v>75</v>
      </c>
      <c r="E51" s="46">
        <v>24</v>
      </c>
      <c r="F51" s="151">
        <v>0.32</v>
      </c>
      <c r="G51" s="25">
        <v>3.6666666666666701</v>
      </c>
      <c r="H51" s="47">
        <v>25</v>
      </c>
      <c r="I51" s="151">
        <v>0.33333333333333331</v>
      </c>
      <c r="J51" s="25">
        <v>8.5</v>
      </c>
      <c r="K51" s="152">
        <v>-4.1666666666666741E-2</v>
      </c>
      <c r="L51" s="70"/>
      <c r="M51" s="32"/>
      <c r="N51" s="139"/>
      <c r="O51" s="88"/>
      <c r="P51" s="88"/>
      <c r="Q51" s="89"/>
      <c r="R51" s="88"/>
      <c r="S51" s="140"/>
      <c r="T51" s="90"/>
      <c r="U51" s="88"/>
      <c r="V51" s="140"/>
      <c r="W51" s="90"/>
      <c r="X51" s="141"/>
      <c r="Y51" s="153"/>
      <c r="Z51" s="22"/>
      <c r="AMI51"/>
      <c r="AMJ51"/>
    </row>
    <row r="52" spans="1:1024" ht="15" customHeight="1" x14ac:dyDescent="0.25">
      <c r="A52" s="150">
        <v>5</v>
      </c>
      <c r="B52" s="23" t="s">
        <v>33</v>
      </c>
      <c r="C52" s="23" t="s">
        <v>34</v>
      </c>
      <c r="D52" s="24">
        <v>130</v>
      </c>
      <c r="E52" s="46">
        <v>16</v>
      </c>
      <c r="F52" s="151">
        <v>0.12307692307692308</v>
      </c>
      <c r="G52" s="25">
        <v>5.5625</v>
      </c>
      <c r="H52" s="47">
        <v>16</v>
      </c>
      <c r="I52" s="151">
        <v>0.12307692307692308</v>
      </c>
      <c r="J52" s="25">
        <v>10.40625</v>
      </c>
      <c r="K52" s="152">
        <v>0</v>
      </c>
      <c r="L52" s="70"/>
      <c r="M52" s="32"/>
      <c r="N52" s="139"/>
      <c r="O52" s="88"/>
      <c r="P52" s="88"/>
      <c r="Q52" s="89"/>
      <c r="R52" s="88"/>
      <c r="S52" s="140"/>
      <c r="T52" s="90"/>
      <c r="U52" s="88"/>
      <c r="V52" s="140"/>
      <c r="W52" s="90"/>
      <c r="X52" s="141"/>
      <c r="Y52" s="153"/>
      <c r="Z52" s="22"/>
      <c r="AMI52"/>
      <c r="AMJ52"/>
    </row>
    <row r="53" spans="1:1024" ht="15" customHeight="1" x14ac:dyDescent="0.25">
      <c r="A53" s="150">
        <v>6</v>
      </c>
      <c r="B53" s="23" t="s">
        <v>35</v>
      </c>
      <c r="C53" s="23" t="s">
        <v>36</v>
      </c>
      <c r="D53" s="24">
        <v>71</v>
      </c>
      <c r="E53" s="46">
        <v>7</v>
      </c>
      <c r="F53" s="151">
        <v>9.8591549295774641E-2</v>
      </c>
      <c r="G53" s="25">
        <v>5.5</v>
      </c>
      <c r="H53" s="47">
        <v>6</v>
      </c>
      <c r="I53" s="151">
        <v>8.4507042253521125E-2</v>
      </c>
      <c r="J53" s="25">
        <v>10.1666666666667</v>
      </c>
      <c r="K53" s="152">
        <v>0.1428571428571429</v>
      </c>
      <c r="L53" s="70"/>
      <c r="M53" s="32"/>
      <c r="N53" s="139"/>
      <c r="O53" s="88"/>
      <c r="P53" s="88"/>
      <c r="Q53" s="89"/>
      <c r="R53" s="88"/>
      <c r="S53" s="140"/>
      <c r="T53" s="90"/>
      <c r="U53" s="88"/>
      <c r="V53" s="140"/>
      <c r="W53" s="90"/>
      <c r="X53" s="141"/>
      <c r="Y53" s="153"/>
      <c r="Z53" s="22"/>
      <c r="AMI53"/>
      <c r="AMJ53"/>
    </row>
    <row r="54" spans="1:1024" ht="15" customHeight="1" x14ac:dyDescent="0.25">
      <c r="A54" s="150">
        <v>7</v>
      </c>
      <c r="B54" s="23" t="s">
        <v>42</v>
      </c>
      <c r="C54" s="23" t="s">
        <v>675</v>
      </c>
      <c r="D54" s="24">
        <v>46</v>
      </c>
      <c r="E54" s="46">
        <v>6</v>
      </c>
      <c r="F54" s="151">
        <v>0.13043478260869565</v>
      </c>
      <c r="G54" s="25">
        <v>5.4166666666666696</v>
      </c>
      <c r="H54" s="47">
        <v>5</v>
      </c>
      <c r="I54" s="151">
        <v>0.10869565217391304</v>
      </c>
      <c r="J54" s="25">
        <v>10.6</v>
      </c>
      <c r="K54" s="152">
        <v>0.16666666666666663</v>
      </c>
      <c r="L54" s="70"/>
      <c r="M54" s="32"/>
      <c r="N54" s="139"/>
      <c r="O54" s="88"/>
      <c r="P54" s="88"/>
      <c r="Q54" s="89"/>
      <c r="R54" s="88"/>
      <c r="S54" s="140"/>
      <c r="T54" s="90"/>
      <c r="U54" s="88"/>
      <c r="V54" s="140"/>
      <c r="W54" s="90"/>
      <c r="X54" s="141"/>
      <c r="Y54" s="153"/>
      <c r="Z54" s="22"/>
      <c r="AMI54"/>
      <c r="AMJ54"/>
    </row>
    <row r="55" spans="1:1024" ht="15" customHeight="1" x14ac:dyDescent="0.25">
      <c r="A55" s="150">
        <v>8</v>
      </c>
      <c r="B55" s="23" t="s">
        <v>40</v>
      </c>
      <c r="C55" s="23" t="s">
        <v>41</v>
      </c>
      <c r="D55" s="24">
        <v>40</v>
      </c>
      <c r="E55" s="46">
        <v>9</v>
      </c>
      <c r="F55" s="151">
        <v>0.22500000000000001</v>
      </c>
      <c r="G55" s="25">
        <v>4.6111111111111098</v>
      </c>
      <c r="H55" s="47">
        <v>5</v>
      </c>
      <c r="I55" s="151">
        <v>0.125</v>
      </c>
      <c r="J55" s="25">
        <v>8.1999999999999993</v>
      </c>
      <c r="K55" s="152">
        <v>0.44444444444444442</v>
      </c>
      <c r="L55" s="70"/>
      <c r="M55" s="32"/>
      <c r="N55" s="139"/>
      <c r="O55" s="88"/>
      <c r="P55" s="88"/>
      <c r="Q55" s="89"/>
      <c r="R55" s="88"/>
      <c r="S55" s="140"/>
      <c r="T55" s="90"/>
      <c r="U55" s="88"/>
      <c r="V55" s="140"/>
      <c r="W55" s="90"/>
      <c r="X55" s="141"/>
      <c r="Y55" s="153"/>
      <c r="Z55" s="22"/>
      <c r="AMI55"/>
      <c r="AMJ55"/>
    </row>
    <row r="56" spans="1:1024" ht="15" customHeight="1" x14ac:dyDescent="0.25">
      <c r="A56" s="150">
        <v>9</v>
      </c>
      <c r="B56" s="23" t="s">
        <v>37</v>
      </c>
      <c r="C56" s="23" t="s">
        <v>38</v>
      </c>
      <c r="D56" s="24">
        <v>89</v>
      </c>
      <c r="E56" s="46">
        <v>5</v>
      </c>
      <c r="F56" s="151">
        <v>5.6179775280898875E-2</v>
      </c>
      <c r="G56" s="25">
        <v>4.3</v>
      </c>
      <c r="H56" s="47">
        <v>4</v>
      </c>
      <c r="I56" s="151">
        <v>4.49438202247191E-2</v>
      </c>
      <c r="J56" s="25">
        <v>4.75</v>
      </c>
      <c r="K56" s="152">
        <v>0.19999999999999996</v>
      </c>
      <c r="L56" s="70"/>
      <c r="M56" s="32"/>
      <c r="N56" s="139"/>
      <c r="O56" s="88"/>
      <c r="P56" s="88"/>
      <c r="Q56" s="89"/>
      <c r="R56" s="88"/>
      <c r="S56" s="140"/>
      <c r="T56" s="90"/>
      <c r="U56" s="88"/>
      <c r="V56" s="140"/>
      <c r="W56" s="90"/>
      <c r="X56" s="141"/>
      <c r="Y56" s="153"/>
      <c r="Z56" s="22"/>
      <c r="AMI56"/>
      <c r="AMJ56"/>
    </row>
    <row r="57" spans="1:1024" ht="15" customHeight="1" x14ac:dyDescent="0.25">
      <c r="A57" s="150">
        <v>10</v>
      </c>
      <c r="B57" s="23" t="s">
        <v>39</v>
      </c>
      <c r="C57" s="23" t="s">
        <v>676</v>
      </c>
      <c r="D57" s="24">
        <v>38</v>
      </c>
      <c r="E57" s="46">
        <v>6</v>
      </c>
      <c r="F57" s="151">
        <v>0.15789473684210525</v>
      </c>
      <c r="G57" s="25">
        <v>3.8333333333333299</v>
      </c>
      <c r="H57" s="47">
        <v>4</v>
      </c>
      <c r="I57" s="151">
        <v>0.10526315789473684</v>
      </c>
      <c r="J57" s="25">
        <v>9.5</v>
      </c>
      <c r="K57" s="152">
        <v>0.33333333333333337</v>
      </c>
      <c r="L57" s="70"/>
      <c r="M57" s="32"/>
      <c r="N57" s="139"/>
      <c r="O57" s="88"/>
      <c r="P57" s="88"/>
      <c r="Q57" s="89"/>
      <c r="R57" s="88"/>
      <c r="S57" s="140"/>
      <c r="T57" s="90"/>
      <c r="U57" s="88"/>
      <c r="V57" s="140"/>
      <c r="W57" s="90"/>
      <c r="X57" s="141"/>
      <c r="Y57" s="153"/>
      <c r="Z57" s="22"/>
      <c r="AMI57"/>
      <c r="AMJ57"/>
    </row>
    <row r="58" spans="1:1024" ht="15" customHeight="1" x14ac:dyDescent="0.25">
      <c r="A58" s="150">
        <v>11</v>
      </c>
      <c r="B58" s="23" t="s">
        <v>47</v>
      </c>
      <c r="C58" s="23" t="s">
        <v>48</v>
      </c>
      <c r="D58" s="24">
        <v>10</v>
      </c>
      <c r="E58" s="46">
        <v>2</v>
      </c>
      <c r="F58" s="151">
        <v>0.2</v>
      </c>
      <c r="G58" s="25">
        <v>1.5</v>
      </c>
      <c r="H58" s="47">
        <v>1</v>
      </c>
      <c r="I58" s="151">
        <v>0.1</v>
      </c>
      <c r="J58" s="25">
        <v>11</v>
      </c>
      <c r="K58" s="152">
        <v>0.5</v>
      </c>
      <c r="L58" s="70"/>
      <c r="M58" s="32"/>
      <c r="N58" s="139"/>
      <c r="O58" s="88"/>
      <c r="P58" s="88"/>
      <c r="Q58" s="89"/>
      <c r="R58" s="88"/>
      <c r="S58" s="140"/>
      <c r="T58" s="90"/>
      <c r="U58" s="88"/>
      <c r="V58" s="140"/>
      <c r="W58" s="90"/>
      <c r="X58" s="141"/>
      <c r="Y58" s="153"/>
      <c r="Z58" s="22"/>
      <c r="AMI58"/>
      <c r="AMJ58"/>
    </row>
    <row r="59" spans="1:1024" ht="15" customHeight="1" x14ac:dyDescent="0.25">
      <c r="A59" s="150">
        <v>12</v>
      </c>
      <c r="B59" s="23" t="s">
        <v>43</v>
      </c>
      <c r="C59" s="23" t="s">
        <v>44</v>
      </c>
      <c r="D59" s="24">
        <v>5</v>
      </c>
      <c r="E59" s="46">
        <v>1</v>
      </c>
      <c r="F59" s="151">
        <v>0.2</v>
      </c>
      <c r="G59" s="25">
        <v>1.5</v>
      </c>
      <c r="H59" s="47">
        <v>1</v>
      </c>
      <c r="I59" s="151">
        <v>0.2</v>
      </c>
      <c r="J59" s="25">
        <v>8</v>
      </c>
      <c r="K59" s="152">
        <v>0</v>
      </c>
      <c r="L59" s="70"/>
      <c r="M59" s="32"/>
      <c r="N59" s="139"/>
      <c r="O59" s="88"/>
      <c r="P59" s="88"/>
      <c r="Q59" s="89"/>
      <c r="R59" s="88"/>
      <c r="S59" s="140"/>
      <c r="T59" s="90"/>
      <c r="U59" s="88"/>
      <c r="V59" s="140"/>
      <c r="W59" s="90"/>
      <c r="X59" s="141"/>
      <c r="Y59" s="153"/>
      <c r="Z59" s="22"/>
      <c r="AMI59"/>
      <c r="AMJ59"/>
    </row>
    <row r="60" spans="1:1024" ht="15" customHeight="1" x14ac:dyDescent="0.25">
      <c r="A60" s="150">
        <v>13</v>
      </c>
      <c r="B60" s="23" t="s">
        <v>45</v>
      </c>
      <c r="C60" s="23" t="s">
        <v>46</v>
      </c>
      <c r="D60" s="24">
        <v>9</v>
      </c>
      <c r="E60" s="46">
        <v>0</v>
      </c>
      <c r="F60" s="151">
        <v>0</v>
      </c>
      <c r="G60" s="25">
        <v>0</v>
      </c>
      <c r="H60" s="47">
        <v>0</v>
      </c>
      <c r="I60" s="151">
        <v>0</v>
      </c>
      <c r="J60" s="25">
        <v>0</v>
      </c>
      <c r="K60" s="152" t="s">
        <v>704</v>
      </c>
      <c r="L60" s="70"/>
      <c r="M60" s="32"/>
      <c r="N60" s="139"/>
      <c r="O60" s="88"/>
      <c r="P60" s="88"/>
      <c r="Q60" s="89"/>
      <c r="R60" s="88"/>
      <c r="S60" s="140"/>
      <c r="T60" s="90"/>
      <c r="U60" s="88"/>
      <c r="V60" s="140"/>
      <c r="W60" s="90"/>
      <c r="X60" s="141"/>
      <c r="Y60" s="153"/>
      <c r="Z60" s="22"/>
      <c r="AMI60"/>
      <c r="AMJ60"/>
    </row>
    <row r="61" spans="1:1024" ht="15" customHeight="1" x14ac:dyDescent="0.25">
      <c r="B61" s="154"/>
      <c r="C61" s="15"/>
      <c r="D61" s="29"/>
      <c r="E61" s="29"/>
      <c r="F61" s="30"/>
      <c r="G61" s="155"/>
      <c r="H61" s="29"/>
      <c r="I61" s="30"/>
      <c r="K61" s="31" t="s">
        <v>50</v>
      </c>
      <c r="L61" s="12"/>
      <c r="M61" s="32"/>
      <c r="N61" s="85"/>
      <c r="O61" s="32"/>
      <c r="P61" s="32"/>
      <c r="Q61" s="32"/>
      <c r="R61" s="32"/>
      <c r="S61" s="32"/>
      <c r="T61" s="32"/>
      <c r="U61" s="32"/>
      <c r="V61" s="32"/>
      <c r="W61" s="69"/>
      <c r="X61" s="142"/>
      <c r="Y61" s="22"/>
      <c r="Z61" s="22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5" customHeight="1" x14ac:dyDescent="0.25">
      <c r="B62" s="156" t="s">
        <v>49</v>
      </c>
      <c r="C62" s="157"/>
      <c r="D62" s="40">
        <f>SUM(D48:D60)</f>
        <v>1634</v>
      </c>
      <c r="E62" s="40">
        <f>SUM(E48:E60)</f>
        <v>208</v>
      </c>
      <c r="F62" s="72">
        <f>E62/D62</f>
        <v>0.12729498164014688</v>
      </c>
      <c r="G62" s="73"/>
      <c r="H62" s="41">
        <f>SUM(H48:H60)</f>
        <v>185</v>
      </c>
      <c r="I62" s="72">
        <f>H62/D62</f>
        <v>0.11321909424724602</v>
      </c>
      <c r="J62" s="157"/>
      <c r="K62" s="158">
        <f>1-H62/E62</f>
        <v>0.11057692307692313</v>
      </c>
      <c r="L62" s="125"/>
      <c r="M62" s="32"/>
      <c r="N62" s="32"/>
      <c r="O62" s="143"/>
      <c r="P62" s="144"/>
      <c r="Q62" s="143"/>
      <c r="R62" s="143"/>
      <c r="S62" s="145"/>
      <c r="T62" s="146"/>
      <c r="U62" s="143"/>
      <c r="V62" s="145"/>
      <c r="W62" s="147"/>
      <c r="X62" s="148"/>
      <c r="Y62" s="22"/>
      <c r="Z62" s="22"/>
      <c r="AMI62"/>
      <c r="AMJ62"/>
    </row>
    <row r="63" spans="1:1024" x14ac:dyDescent="0.25">
      <c r="L63" s="125"/>
      <c r="M63" s="32"/>
      <c r="N63" s="32"/>
      <c r="O63" s="32"/>
      <c r="P63" s="3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1024" x14ac:dyDescent="0.25">
      <c r="M64"/>
      <c r="N64"/>
      <c r="O64"/>
      <c r="P64"/>
    </row>
    <row r="65" spans="1:1024" x14ac:dyDescent="0.25">
      <c r="A65"/>
      <c r="K65"/>
      <c r="M65"/>
      <c r="N65"/>
      <c r="O65"/>
      <c r="P65"/>
    </row>
    <row r="66" spans="1:1024" x14ac:dyDescent="0.25">
      <c r="A66"/>
      <c r="M66"/>
      <c r="N66"/>
      <c r="O66"/>
      <c r="P66"/>
    </row>
    <row r="67" spans="1:1024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</row>
    <row r="68" spans="1:1024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:1024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:1024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:1024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</row>
    <row r="282" spans="1:1024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</row>
    <row r="283" spans="1:1024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</row>
    <row r="284" spans="1:1024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</row>
    <row r="285" spans="1:1024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</row>
    <row r="286" spans="1:1024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</row>
    <row r="287" spans="1:1024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</row>
    <row r="288" spans="1:1024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</row>
    <row r="289" spans="1:1024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</row>
    <row r="290" spans="1:1024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</row>
    <row r="291" spans="1:1024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</row>
    <row r="292" spans="1:1024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</row>
    <row r="293" spans="1:1024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</row>
    <row r="294" spans="1:1024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</row>
    <row r="295" spans="1:1024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</row>
    <row r="296" spans="1:1024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</row>
    <row r="297" spans="1:1024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</row>
    <row r="298" spans="1:1024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</row>
    <row r="299" spans="1:1024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</row>
    <row r="300" spans="1:1024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</row>
    <row r="301" spans="1:1024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</row>
    <row r="302" spans="1:1024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</row>
    <row r="303" spans="1:1024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</row>
    <row r="304" spans="1:1024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</row>
    <row r="305" spans="1:1024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</row>
    <row r="306" spans="1:1024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</row>
    <row r="307" spans="1:1024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</row>
    <row r="308" spans="1:1024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</row>
    <row r="309" spans="1:1024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</row>
    <row r="310" spans="1:1024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</row>
    <row r="311" spans="1:1024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</row>
    <row r="312" spans="1:1024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</row>
    <row r="313" spans="1:1024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</row>
    <row r="314" spans="1:1024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</row>
    <row r="315" spans="1:1024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</row>
    <row r="316" spans="1:1024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</row>
    <row r="317" spans="1:1024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</row>
    <row r="318" spans="1:1024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</row>
    <row r="319" spans="1:1024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</row>
    <row r="320" spans="1:1024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</row>
    <row r="321" spans="1:1024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</row>
    <row r="322" spans="1:1024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</row>
    <row r="323" spans="1:1024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</row>
    <row r="324" spans="1:1024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</row>
    <row r="325" spans="1:1024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</row>
    <row r="326" spans="1:1024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</row>
    <row r="327" spans="1:1024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</row>
    <row r="328" spans="1:1024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</row>
    <row r="329" spans="1:1024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</row>
    <row r="330" spans="1:1024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</row>
    <row r="331" spans="1:1024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</row>
    <row r="332" spans="1:1024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</row>
    <row r="333" spans="1:1024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</row>
    <row r="334" spans="1:1024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</row>
    <row r="335" spans="1:1024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</row>
    <row r="336" spans="1:1024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</row>
    <row r="337" spans="1:1024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</row>
    <row r="338" spans="1:1024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</row>
    <row r="339" spans="1:1024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</row>
    <row r="340" spans="1:1024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</row>
    <row r="341" spans="1:1024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</row>
    <row r="342" spans="1:1024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</row>
    <row r="343" spans="1:1024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</row>
    <row r="344" spans="1:1024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</row>
    <row r="345" spans="1:1024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</row>
    <row r="346" spans="1:1024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</row>
    <row r="347" spans="1:1024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</row>
    <row r="348" spans="1:1024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</row>
    <row r="349" spans="1:1024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</row>
    <row r="350" spans="1:1024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</row>
    <row r="351" spans="1:1024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</row>
    <row r="352" spans="1:1024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</row>
    <row r="353" spans="1:1024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</row>
    <row r="354" spans="1:1024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  <c r="AMJ354"/>
    </row>
    <row r="355" spans="1:1024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</row>
    <row r="356" spans="1:1024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</row>
    <row r="357" spans="1:1024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</row>
    <row r="358" spans="1:1024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</row>
    <row r="359" spans="1:1024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</row>
    <row r="360" spans="1:1024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</row>
    <row r="361" spans="1:1024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  <c r="AMJ361"/>
    </row>
    <row r="362" spans="1:1024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  <c r="AMJ362"/>
    </row>
    <row r="363" spans="1:1024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  <c r="AMJ363"/>
    </row>
    <row r="364" spans="1:1024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  <c r="AMJ364"/>
    </row>
    <row r="365" spans="1:1024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</row>
    <row r="366" spans="1:1024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  <c r="AMJ366"/>
    </row>
    <row r="367" spans="1:1024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</row>
    <row r="368" spans="1:1024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</row>
    <row r="369" spans="1:1024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</row>
    <row r="370" spans="1:1024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</row>
    <row r="371" spans="1:1024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</row>
    <row r="372" spans="1:1024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</row>
    <row r="373" spans="1:1024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</row>
    <row r="374" spans="1:1024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</row>
    <row r="375" spans="1:1024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</row>
    <row r="376" spans="1:1024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</row>
    <row r="377" spans="1:1024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</row>
    <row r="378" spans="1:1024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</row>
    <row r="379" spans="1:1024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</row>
    <row r="380" spans="1:1024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</row>
    <row r="381" spans="1:1024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</row>
    <row r="382" spans="1:1024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</row>
    <row r="383" spans="1:1024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</row>
    <row r="384" spans="1:1024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</row>
    <row r="385" spans="1:1024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</row>
    <row r="386" spans="1:1024" x14ac:dyDescent="0.25">
      <c r="A386"/>
      <c r="B386"/>
      <c r="C386"/>
      <c r="D386"/>
      <c r="E386"/>
      <c r="F386"/>
      <c r="G386"/>
      <c r="H386"/>
      <c r="I386"/>
      <c r="J386"/>
      <c r="K386"/>
      <c r="L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</row>
    <row r="387" spans="1:1024" x14ac:dyDescent="0.25">
      <c r="A387"/>
      <c r="B387"/>
      <c r="C387"/>
      <c r="D387"/>
      <c r="E387"/>
      <c r="F387"/>
      <c r="G387"/>
      <c r="H387"/>
      <c r="I387"/>
      <c r="J387"/>
      <c r="K387"/>
      <c r="L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</row>
    <row r="388" spans="1:1024" x14ac:dyDescent="0.25">
      <c r="A388"/>
      <c r="B388"/>
      <c r="C388"/>
      <c r="D388"/>
      <c r="E388"/>
      <c r="F388"/>
      <c r="G388"/>
      <c r="H388"/>
      <c r="I388"/>
      <c r="J388"/>
      <c r="K388"/>
      <c r="L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</row>
    <row r="389" spans="1:1024" x14ac:dyDescent="0.25">
      <c r="A389"/>
      <c r="B389"/>
      <c r="C389"/>
      <c r="D389"/>
      <c r="E389"/>
      <c r="F389"/>
      <c r="G389"/>
      <c r="H389"/>
      <c r="I389"/>
      <c r="J389"/>
      <c r="K389"/>
      <c r="L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</row>
    <row r="390" spans="1:1024" x14ac:dyDescent="0.25">
      <c r="A390"/>
      <c r="B390"/>
      <c r="C390"/>
      <c r="D390"/>
      <c r="E390"/>
      <c r="F390"/>
      <c r="G390"/>
      <c r="H390"/>
      <c r="I390"/>
      <c r="J390"/>
      <c r="K390"/>
      <c r="L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</row>
    <row r="391" spans="1:1024" x14ac:dyDescent="0.25">
      <c r="A391"/>
      <c r="B391"/>
      <c r="C391"/>
      <c r="D391"/>
      <c r="E391"/>
      <c r="F391"/>
      <c r="G391"/>
      <c r="H391"/>
      <c r="I391"/>
      <c r="J391"/>
      <c r="K391"/>
      <c r="L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</row>
    <row r="392" spans="1:1024" x14ac:dyDescent="0.25">
      <c r="A392"/>
      <c r="B392"/>
      <c r="C392"/>
      <c r="D392"/>
      <c r="E392"/>
      <c r="F392"/>
      <c r="G392"/>
      <c r="H392"/>
      <c r="I392"/>
      <c r="J392"/>
      <c r="K392"/>
      <c r="L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</row>
    <row r="393" spans="1:1024" x14ac:dyDescent="0.25">
      <c r="A393"/>
      <c r="B393"/>
      <c r="C393"/>
      <c r="D393"/>
      <c r="E393"/>
      <c r="F393"/>
      <c r="G393"/>
      <c r="H393"/>
      <c r="I393"/>
      <c r="J393"/>
      <c r="K393"/>
      <c r="L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</row>
    <row r="394" spans="1:1024" x14ac:dyDescent="0.25">
      <c r="A394"/>
      <c r="B394"/>
      <c r="C394"/>
      <c r="D394"/>
      <c r="E394"/>
      <c r="F394"/>
      <c r="G394"/>
      <c r="H394"/>
      <c r="I394"/>
      <c r="J394"/>
      <c r="K394"/>
      <c r="L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</row>
    <row r="395" spans="1:1024" x14ac:dyDescent="0.25">
      <c r="A395"/>
      <c r="B395"/>
      <c r="C395"/>
      <c r="D395"/>
      <c r="E395"/>
      <c r="F395"/>
      <c r="G395"/>
      <c r="H395"/>
      <c r="I395"/>
      <c r="J395"/>
      <c r="K395"/>
      <c r="L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</row>
    <row r="396" spans="1:1024" x14ac:dyDescent="0.25">
      <c r="A396"/>
      <c r="B396"/>
      <c r="C396"/>
      <c r="D396"/>
      <c r="E396"/>
      <c r="F396"/>
      <c r="G396"/>
      <c r="H396"/>
      <c r="I396"/>
      <c r="J396"/>
      <c r="K396"/>
      <c r="L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</row>
    <row r="397" spans="1:1024" x14ac:dyDescent="0.25">
      <c r="A397"/>
      <c r="B397"/>
      <c r="C397"/>
      <c r="D397"/>
      <c r="E397"/>
      <c r="F397"/>
      <c r="G397"/>
      <c r="H397"/>
      <c r="I397"/>
      <c r="J397"/>
      <c r="K397"/>
      <c r="L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</row>
    <row r="398" spans="1:1024" x14ac:dyDescent="0.25">
      <c r="A398"/>
      <c r="B398"/>
      <c r="C398"/>
      <c r="D398"/>
      <c r="E398"/>
      <c r="F398"/>
      <c r="G398"/>
      <c r="H398"/>
      <c r="I398"/>
      <c r="J398"/>
      <c r="K398"/>
      <c r="L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  <c r="AMJ398"/>
    </row>
    <row r="399" spans="1:1024" x14ac:dyDescent="0.25">
      <c r="A399"/>
      <c r="B399"/>
      <c r="C399"/>
      <c r="D399"/>
      <c r="E399"/>
      <c r="F399"/>
      <c r="G399"/>
      <c r="H399"/>
      <c r="I399"/>
      <c r="J399"/>
      <c r="K399"/>
      <c r="L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</row>
    <row r="400" spans="1:1024" x14ac:dyDescent="0.25">
      <c r="A400"/>
      <c r="B400"/>
      <c r="C400"/>
      <c r="D400"/>
      <c r="E400"/>
      <c r="F400"/>
      <c r="G400"/>
      <c r="H400"/>
      <c r="I400"/>
      <c r="J400"/>
      <c r="K400"/>
      <c r="L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</row>
    <row r="401" spans="1:1024" x14ac:dyDescent="0.25">
      <c r="A401"/>
      <c r="B401"/>
      <c r="C401"/>
      <c r="D401"/>
      <c r="E401"/>
      <c r="F401"/>
      <c r="G401"/>
      <c r="H401"/>
      <c r="I401"/>
      <c r="J401"/>
      <c r="K401"/>
      <c r="L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</row>
    <row r="402" spans="1:1024" x14ac:dyDescent="0.25">
      <c r="B402"/>
      <c r="C402"/>
      <c r="D402"/>
      <c r="E402"/>
      <c r="F402"/>
      <c r="G402"/>
      <c r="H402"/>
      <c r="I402"/>
      <c r="J402"/>
      <c r="K402"/>
      <c r="L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</row>
    <row r="403" spans="1:1024" x14ac:dyDescent="0.25">
      <c r="B403"/>
      <c r="C403"/>
      <c r="D403"/>
      <c r="E403"/>
      <c r="F403"/>
      <c r="G403"/>
      <c r="H403"/>
      <c r="I403"/>
      <c r="J403"/>
      <c r="K403"/>
      <c r="L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</row>
    <row r="404" spans="1:1024" x14ac:dyDescent="0.25"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</row>
  </sheetData>
  <conditionalFormatting sqref="F48:F60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{3D6BFC52-2FDD-4A72-8600-8D8C18D5EC90}</x14:id>
        </ext>
      </extLst>
    </cfRule>
  </conditionalFormatting>
  <conditionalFormatting sqref="I48:I6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{CF28F267-757D-4D57-B905-0A42D27959EF}</x14:id>
        </ext>
      </extLst>
    </cfRule>
  </conditionalFormatting>
  <conditionalFormatting sqref="S48:S60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{D74CA732-F203-4FAE-B138-8C778080AF86}</x14:id>
        </ext>
      </extLst>
    </cfRule>
  </conditionalFormatting>
  <conditionalFormatting sqref="V48:V60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{DB6C1CC1-93E2-47CD-8586-8699A29A0AE6}</x14:id>
        </ext>
      </extLst>
    </cfRule>
  </conditionalFormatting>
  <pageMargins left="0.7" right="0.7" top="0.75" bottom="0.75" header="0.3" footer="0.3"/>
  <pageSetup paperSize="9" scale="54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D6BFC52-2FDD-4A72-8600-8D8C18D5EC9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F48:F60</xm:sqref>
        </x14:conditionalFormatting>
        <x14:conditionalFormatting xmlns:xm="http://schemas.microsoft.com/office/excel/2006/main">
          <x14:cfRule type="dataBar" id="{CF28F267-757D-4D57-B905-0A42D27959E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I48:I60</xm:sqref>
        </x14:conditionalFormatting>
        <x14:conditionalFormatting xmlns:xm="http://schemas.microsoft.com/office/excel/2006/main">
          <x14:cfRule type="dataBar" id="{D74CA732-F203-4FAE-B138-8C778080AF8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S48:S60</xm:sqref>
        </x14:conditionalFormatting>
        <x14:conditionalFormatting xmlns:xm="http://schemas.microsoft.com/office/excel/2006/main">
          <x14:cfRule type="dataBar" id="{DB6C1CC1-93E2-47CD-8586-8699A29A0AE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V48:V60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26"/>
  <sheetViews>
    <sheetView showGridLines="0" zoomScaleNormal="100" workbookViewId="0"/>
  </sheetViews>
  <sheetFormatPr defaultRowHeight="15" x14ac:dyDescent="0.25"/>
  <cols>
    <col min="1" max="1" width="9.42578125" style="9" customWidth="1"/>
    <col min="2" max="2" width="12.5703125" style="9" customWidth="1"/>
    <col min="3" max="3" width="47.7109375" style="9" customWidth="1"/>
    <col min="4" max="4" width="11" style="9" customWidth="1"/>
    <col min="5" max="5" width="12.85546875" style="9" customWidth="1"/>
    <col min="6" max="6" width="10.28515625" style="9" customWidth="1"/>
    <col min="7" max="7" width="11.28515625" style="9" customWidth="1"/>
    <col min="8" max="8" width="12.85546875" style="9" customWidth="1"/>
    <col min="9" max="9" width="10.7109375" style="9" customWidth="1"/>
    <col min="10" max="10" width="10.85546875" style="9" customWidth="1"/>
    <col min="11" max="11" width="9.42578125" style="9" customWidth="1"/>
    <col min="12" max="13" width="9.140625" style="9"/>
    <col min="14" max="14" width="14" style="9" bestFit="1" customWidth="1"/>
    <col min="15" max="16" width="15.42578125" style="9" bestFit="1" customWidth="1"/>
    <col min="17" max="18" width="9.140625" style="9"/>
    <col min="19" max="19" width="42.7109375" style="9" customWidth="1"/>
    <col min="20" max="1024" width="9.140625" style="9"/>
  </cols>
  <sheetData>
    <row r="1" spans="1:1024" ht="18.75" x14ac:dyDescent="0.3">
      <c r="A1" s="159" t="s">
        <v>678</v>
      </c>
      <c r="C1" s="10"/>
    </row>
    <row r="2" spans="1:1024" x14ac:dyDescent="0.25">
      <c r="C2" s="10"/>
    </row>
    <row r="3" spans="1:1024" ht="15.75" x14ac:dyDescent="0.25">
      <c r="A3" s="33" t="s">
        <v>8</v>
      </c>
      <c r="B3" s="33"/>
      <c r="C3" s="11" t="s">
        <v>51</v>
      </c>
    </row>
    <row r="4" spans="1:1024" ht="15.75" x14ac:dyDescent="0.25">
      <c r="A4" s="149" t="s">
        <v>679</v>
      </c>
      <c r="B4" s="33"/>
      <c r="C4" s="11"/>
    </row>
    <row r="5" spans="1:1024" ht="15.75" x14ac:dyDescent="0.25">
      <c r="A5" s="132" t="s">
        <v>680</v>
      </c>
      <c r="B5" s="33"/>
      <c r="C5" s="11"/>
    </row>
    <row r="6" spans="1:1024" x14ac:dyDescent="0.25">
      <c r="A6" s="160"/>
      <c r="C6" s="10"/>
    </row>
    <row r="7" spans="1:1024" x14ac:dyDescent="0.25">
      <c r="A7" s="13"/>
    </row>
    <row r="8" spans="1:1024" ht="15.75" x14ac:dyDescent="0.25">
      <c r="A8" s="14" t="s">
        <v>681</v>
      </c>
    </row>
    <row r="12" spans="1:1024" x14ac:dyDescent="0.25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x14ac:dyDescent="0.25"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5"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x14ac:dyDescent="0.25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7" spans="12:1024" x14ac:dyDescent="0.25"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2:1024" x14ac:dyDescent="0.25"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2:1024" x14ac:dyDescent="0.25"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2:1024" x14ac:dyDescent="0.25"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2" spans="12:1024" x14ac:dyDescent="0.25"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2:1024" x14ac:dyDescent="0.25"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2:1024" x14ac:dyDescent="0.25"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2:1024" x14ac:dyDescent="0.25"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7" spans="12:1024" x14ac:dyDescent="0.25"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2:1024" x14ac:dyDescent="0.25"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2:1024" x14ac:dyDescent="0.25"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2:1024" x14ac:dyDescent="0.25"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2" spans="12:1024" x14ac:dyDescent="0.25"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x14ac:dyDescent="0.25"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x14ac:dyDescent="0.25"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x14ac:dyDescent="0.25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 s="15" t="s">
        <v>10</v>
      </c>
      <c r="B36"/>
      <c r="C36"/>
    </row>
    <row r="37" spans="1:1024" x14ac:dyDescent="0.25">
      <c r="A37" s="48" t="s">
        <v>11</v>
      </c>
      <c r="B37" s="49"/>
      <c r="C37" s="50" t="s">
        <v>658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5">
      <c r="A38" s="16" t="s">
        <v>12</v>
      </c>
      <c r="B38" s="17"/>
      <c r="C38" s="18" t="s">
        <v>13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x14ac:dyDescent="0.25">
      <c r="A39" s="19" t="s">
        <v>14</v>
      </c>
      <c r="B39" s="20"/>
      <c r="C39" s="21" t="s">
        <v>659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x14ac:dyDescent="0.25">
      <c r="A40" s="52" t="s">
        <v>15</v>
      </c>
      <c r="B40" s="53"/>
      <c r="C40" s="54" t="s">
        <v>16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x14ac:dyDescent="0.25">
      <c r="A41" s="52" t="s">
        <v>17</v>
      </c>
      <c r="B41" s="51"/>
      <c r="C41" s="54" t="s">
        <v>18</v>
      </c>
      <c r="AMH41"/>
      <c r="AMI41"/>
      <c r="AMJ41"/>
    </row>
    <row r="42" spans="1:1024" x14ac:dyDescent="0.25">
      <c r="A42" s="55" t="s">
        <v>19</v>
      </c>
      <c r="B42" s="56"/>
      <c r="C42" s="57" t="s">
        <v>20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x14ac:dyDescent="0.25">
      <c r="A43" s="58" t="s">
        <v>21</v>
      </c>
      <c r="B43" s="59"/>
      <c r="C43" s="60" t="s">
        <v>660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5"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5"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6.149999999999999" customHeight="1" x14ac:dyDescent="0.25">
      <c r="A46" s="14" t="s">
        <v>682</v>
      </c>
      <c r="L46" s="12"/>
      <c r="M46" s="12"/>
      <c r="P46" s="22"/>
      <c r="Q46" s="134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MI46"/>
      <c r="AMJ46"/>
    </row>
    <row r="47" spans="1:1024" ht="51.75" customHeight="1" x14ac:dyDescent="0.25">
      <c r="A47" s="77" t="s">
        <v>22</v>
      </c>
      <c r="B47" s="78" t="s">
        <v>23</v>
      </c>
      <c r="C47" s="77" t="s">
        <v>24</v>
      </c>
      <c r="D47" s="135" t="s">
        <v>662</v>
      </c>
      <c r="E47" s="79" t="s">
        <v>663</v>
      </c>
      <c r="F47" s="79" t="s">
        <v>664</v>
      </c>
      <c r="G47" s="79" t="s">
        <v>665</v>
      </c>
      <c r="H47" s="80" t="s">
        <v>666</v>
      </c>
      <c r="I47" s="80" t="s">
        <v>667</v>
      </c>
      <c r="J47" s="80" t="s">
        <v>668</v>
      </c>
      <c r="K47" s="81" t="s">
        <v>19</v>
      </c>
      <c r="L47" s="125"/>
      <c r="M47" s="125"/>
      <c r="N47"/>
      <c r="O47"/>
      <c r="P47" s="32"/>
      <c r="Q47" s="161"/>
      <c r="R47" s="161"/>
      <c r="S47" s="161"/>
      <c r="T47" s="162"/>
      <c r="U47" s="163"/>
      <c r="V47" s="163"/>
      <c r="W47" s="164"/>
      <c r="X47" s="163"/>
      <c r="Y47" s="163"/>
      <c r="Z47" s="163"/>
      <c r="AA47" s="163"/>
      <c r="AB47" s="32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x14ac:dyDescent="0.25">
      <c r="A48" s="150">
        <v>1</v>
      </c>
      <c r="B48" s="23" t="s">
        <v>56</v>
      </c>
      <c r="C48" s="23" t="s">
        <v>57</v>
      </c>
      <c r="D48" s="24">
        <v>988</v>
      </c>
      <c r="E48" s="46">
        <v>116</v>
      </c>
      <c r="F48" s="151">
        <v>0.11740890688259109</v>
      </c>
      <c r="G48" s="165">
        <v>4.0301724137930997</v>
      </c>
      <c r="H48" s="166">
        <v>98</v>
      </c>
      <c r="I48" s="151">
        <v>9.9190283400809723E-2</v>
      </c>
      <c r="J48" s="165">
        <v>8.0662650602409602</v>
      </c>
      <c r="K48" s="96">
        <v>0.15517241379310343</v>
      </c>
      <c r="L48" s="70"/>
      <c r="M48" s="125"/>
      <c r="N48"/>
      <c r="O48"/>
      <c r="P48" s="32"/>
      <c r="Q48" s="139"/>
      <c r="R48" s="88"/>
      <c r="S48" s="88"/>
      <c r="T48" s="89"/>
      <c r="U48" s="88"/>
      <c r="V48" s="140"/>
      <c r="W48" s="90"/>
      <c r="X48" s="88"/>
      <c r="Y48" s="140"/>
      <c r="Z48" s="90"/>
      <c r="AA48" s="141"/>
      <c r="AB48" s="32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x14ac:dyDescent="0.25">
      <c r="A49" s="150">
        <v>2</v>
      </c>
      <c r="B49" s="23" t="s">
        <v>54</v>
      </c>
      <c r="C49" s="23" t="s">
        <v>55</v>
      </c>
      <c r="D49" s="24">
        <v>1395</v>
      </c>
      <c r="E49" s="46">
        <v>161</v>
      </c>
      <c r="F49" s="151">
        <v>0.11541218637992831</v>
      </c>
      <c r="G49" s="165">
        <v>3.7795031055900599</v>
      </c>
      <c r="H49" s="166">
        <v>93</v>
      </c>
      <c r="I49" s="151">
        <v>6.6666666666666666E-2</v>
      </c>
      <c r="J49" s="165">
        <v>7.16326530612245</v>
      </c>
      <c r="K49" s="96">
        <v>0.42236024844720499</v>
      </c>
      <c r="L49" s="70"/>
      <c r="M49" s="125"/>
      <c r="N49"/>
      <c r="O49"/>
      <c r="P49" s="32"/>
      <c r="Q49" s="139"/>
      <c r="R49" s="88"/>
      <c r="S49" s="88"/>
      <c r="T49" s="89"/>
      <c r="U49" s="88"/>
      <c r="V49" s="140"/>
      <c r="W49" s="90"/>
      <c r="X49" s="88"/>
      <c r="Y49" s="140"/>
      <c r="Z49" s="90"/>
      <c r="AA49" s="141"/>
      <c r="AB49" s="32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x14ac:dyDescent="0.25">
      <c r="A50" s="150">
        <v>3</v>
      </c>
      <c r="B50" s="23" t="s">
        <v>52</v>
      </c>
      <c r="C50" s="23" t="s">
        <v>53</v>
      </c>
      <c r="D50" s="24">
        <v>1084</v>
      </c>
      <c r="E50" s="46">
        <v>123</v>
      </c>
      <c r="F50" s="151">
        <v>0.11346863468634687</v>
      </c>
      <c r="G50" s="165">
        <v>3.7723577235772399</v>
      </c>
      <c r="H50" s="166">
        <v>83</v>
      </c>
      <c r="I50" s="151">
        <v>7.656826568265683E-2</v>
      </c>
      <c r="J50" s="165">
        <v>8.3172043010752699</v>
      </c>
      <c r="K50" s="96">
        <v>0.32520325203252032</v>
      </c>
      <c r="L50" s="70"/>
      <c r="M50" s="125"/>
      <c r="N50"/>
      <c r="O50"/>
      <c r="P50" s="32"/>
      <c r="Q50" s="139"/>
      <c r="R50" s="88"/>
      <c r="S50" s="88"/>
      <c r="T50" s="89"/>
      <c r="U50" s="88"/>
      <c r="V50" s="140"/>
      <c r="W50" s="90"/>
      <c r="X50" s="88"/>
      <c r="Y50" s="140"/>
      <c r="Z50" s="90"/>
      <c r="AA50" s="141"/>
      <c r="AB50" s="32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x14ac:dyDescent="0.25">
      <c r="A51" s="150">
        <v>4</v>
      </c>
      <c r="B51" s="23" t="s">
        <v>58</v>
      </c>
      <c r="C51" s="23" t="s">
        <v>59</v>
      </c>
      <c r="D51" s="24">
        <v>686</v>
      </c>
      <c r="E51" s="46">
        <v>89</v>
      </c>
      <c r="F51" s="151">
        <v>0.12973760932944606</v>
      </c>
      <c r="G51" s="165">
        <v>2.8764044943820202</v>
      </c>
      <c r="H51" s="166">
        <v>50</v>
      </c>
      <c r="I51" s="151">
        <v>7.2886297376093298E-2</v>
      </c>
      <c r="J51" s="165">
        <v>6.89</v>
      </c>
      <c r="K51" s="96">
        <v>0.4382022471910112</v>
      </c>
      <c r="L51" s="70"/>
      <c r="M51" s="12"/>
      <c r="P51" s="22"/>
      <c r="Q51" s="139"/>
      <c r="R51" s="88"/>
      <c r="S51" s="88"/>
      <c r="T51" s="89"/>
      <c r="U51" s="88"/>
      <c r="V51" s="140"/>
      <c r="W51" s="90"/>
      <c r="X51" s="88"/>
      <c r="Y51" s="140"/>
      <c r="Z51" s="90"/>
      <c r="AA51" s="141"/>
      <c r="AB51" s="22"/>
      <c r="AME51"/>
      <c r="AMF51"/>
      <c r="AMG51"/>
      <c r="AMH51"/>
      <c r="AMI51"/>
      <c r="AMJ51"/>
    </row>
    <row r="52" spans="1:1024" x14ac:dyDescent="0.25">
      <c r="A52" s="150">
        <v>5</v>
      </c>
      <c r="B52" s="23" t="s">
        <v>64</v>
      </c>
      <c r="C52" s="23" t="s">
        <v>65</v>
      </c>
      <c r="D52" s="24">
        <v>413</v>
      </c>
      <c r="E52" s="46">
        <v>46</v>
      </c>
      <c r="F52" s="151">
        <v>0.11138014527845036</v>
      </c>
      <c r="G52" s="165">
        <v>4.5108695652173898</v>
      </c>
      <c r="H52" s="166">
        <v>47</v>
      </c>
      <c r="I52" s="151">
        <v>0.11380145278450363</v>
      </c>
      <c r="J52" s="165">
        <v>8.015625</v>
      </c>
      <c r="K52" s="96">
        <v>-2.1739130434782705E-2</v>
      </c>
      <c r="L52" s="70"/>
      <c r="M52" s="125"/>
      <c r="N52"/>
      <c r="O52"/>
      <c r="P52" s="32"/>
      <c r="Q52" s="139"/>
      <c r="R52" s="88"/>
      <c r="S52" s="88"/>
      <c r="T52" s="89"/>
      <c r="U52" s="88"/>
      <c r="V52" s="140"/>
      <c r="W52" s="90"/>
      <c r="X52" s="88"/>
      <c r="Y52" s="140"/>
      <c r="Z52" s="90"/>
      <c r="AA52" s="141"/>
      <c r="AB52" s="3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x14ac:dyDescent="0.25">
      <c r="A53" s="150">
        <v>6</v>
      </c>
      <c r="B53" s="23" t="s">
        <v>60</v>
      </c>
      <c r="C53" s="23" t="s">
        <v>61</v>
      </c>
      <c r="D53" s="24">
        <v>425</v>
      </c>
      <c r="E53" s="46">
        <v>55</v>
      </c>
      <c r="F53" s="151">
        <v>0.12941176470588237</v>
      </c>
      <c r="G53" s="165">
        <v>4.5454545454545503</v>
      </c>
      <c r="H53" s="166">
        <v>45</v>
      </c>
      <c r="I53" s="151">
        <v>0.10588235294117647</v>
      </c>
      <c r="J53" s="165">
        <v>7.2567567567567597</v>
      </c>
      <c r="K53" s="96">
        <v>0.18181818181818177</v>
      </c>
      <c r="L53" s="70"/>
      <c r="M53" s="125"/>
      <c r="N53"/>
      <c r="O53"/>
      <c r="P53" s="32"/>
      <c r="Q53" s="139"/>
      <c r="R53" s="88"/>
      <c r="S53" s="88"/>
      <c r="T53" s="89"/>
      <c r="U53" s="88"/>
      <c r="V53" s="140"/>
      <c r="W53" s="90"/>
      <c r="X53" s="88"/>
      <c r="Y53" s="140"/>
      <c r="Z53" s="90"/>
      <c r="AA53" s="141"/>
      <c r="AB53" s="32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x14ac:dyDescent="0.25">
      <c r="A54" s="150">
        <v>7</v>
      </c>
      <c r="B54" s="23" t="s">
        <v>62</v>
      </c>
      <c r="C54" s="23" t="s">
        <v>63</v>
      </c>
      <c r="D54" s="24">
        <v>363</v>
      </c>
      <c r="E54" s="46">
        <v>57</v>
      </c>
      <c r="F54" s="151">
        <v>0.15702479338842976</v>
      </c>
      <c r="G54" s="165">
        <v>4.3421052631578902</v>
      </c>
      <c r="H54" s="166">
        <v>37</v>
      </c>
      <c r="I54" s="151">
        <v>0.10192837465564739</v>
      </c>
      <c r="J54" s="165">
        <v>6.8333333333333304</v>
      </c>
      <c r="K54" s="96">
        <v>0.35087719298245612</v>
      </c>
      <c r="L54" s="70"/>
      <c r="M54" s="125"/>
      <c r="N54"/>
      <c r="O54"/>
      <c r="P54" s="32"/>
      <c r="Q54" s="139"/>
      <c r="R54" s="88"/>
      <c r="S54" s="88"/>
      <c r="T54" s="89"/>
      <c r="U54" s="88"/>
      <c r="V54" s="140"/>
      <c r="W54" s="90"/>
      <c r="X54" s="88"/>
      <c r="Y54" s="140"/>
      <c r="Z54" s="90"/>
      <c r="AA54" s="141"/>
      <c r="AB54" s="32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x14ac:dyDescent="0.25">
      <c r="A55" s="150">
        <v>8</v>
      </c>
      <c r="B55" s="23" t="s">
        <v>66</v>
      </c>
      <c r="C55" s="23" t="s">
        <v>67</v>
      </c>
      <c r="D55" s="24">
        <v>398</v>
      </c>
      <c r="E55" s="46">
        <v>49</v>
      </c>
      <c r="F55" s="151">
        <v>0.12311557788944724</v>
      </c>
      <c r="G55" s="165">
        <v>4.3877551020408196</v>
      </c>
      <c r="H55" s="166">
        <v>32</v>
      </c>
      <c r="I55" s="151">
        <v>8.0402010050251257E-2</v>
      </c>
      <c r="J55" s="165">
        <v>12.125</v>
      </c>
      <c r="K55" s="96">
        <v>0.34693877551020413</v>
      </c>
      <c r="L55" s="70"/>
      <c r="M55" s="125"/>
      <c r="N55"/>
      <c r="O55"/>
      <c r="P55" s="32"/>
      <c r="Q55" s="139"/>
      <c r="R55" s="88"/>
      <c r="S55" s="88"/>
      <c r="T55" s="89"/>
      <c r="U55" s="88"/>
      <c r="V55" s="140"/>
      <c r="W55" s="90"/>
      <c r="X55" s="88"/>
      <c r="Y55" s="140"/>
      <c r="Z55" s="90"/>
      <c r="AA55" s="141"/>
      <c r="AB55" s="32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x14ac:dyDescent="0.25">
      <c r="A56" s="150">
        <v>9</v>
      </c>
      <c r="B56" s="23" t="s">
        <v>68</v>
      </c>
      <c r="C56" s="23" t="s">
        <v>69</v>
      </c>
      <c r="D56" s="24">
        <v>150</v>
      </c>
      <c r="E56" s="46">
        <v>38</v>
      </c>
      <c r="F56" s="151">
        <v>0.25333333333333335</v>
      </c>
      <c r="G56" s="165">
        <v>6.4342105263157903</v>
      </c>
      <c r="H56" s="166">
        <v>28</v>
      </c>
      <c r="I56" s="151">
        <v>0.18666666666666668</v>
      </c>
      <c r="J56" s="165">
        <v>8.8333333333333304</v>
      </c>
      <c r="K56" s="96">
        <v>0.26315789473684215</v>
      </c>
      <c r="L56" s="70"/>
      <c r="M56" s="12"/>
      <c r="P56" s="22"/>
      <c r="Q56" s="139"/>
      <c r="R56" s="88"/>
      <c r="S56" s="88"/>
      <c r="T56" s="89"/>
      <c r="U56" s="88"/>
      <c r="V56" s="140"/>
      <c r="W56" s="90"/>
      <c r="X56" s="88"/>
      <c r="Y56" s="140"/>
      <c r="Z56" s="90"/>
      <c r="AA56" s="141"/>
      <c r="AB56" s="22"/>
      <c r="AME56"/>
      <c r="AMF56"/>
      <c r="AMG56"/>
      <c r="AMH56"/>
      <c r="AMI56"/>
      <c r="AMJ56"/>
    </row>
    <row r="57" spans="1:1024" x14ac:dyDescent="0.25">
      <c r="A57" s="150">
        <v>10</v>
      </c>
      <c r="B57" s="23" t="s">
        <v>70</v>
      </c>
      <c r="C57" s="23" t="s">
        <v>71</v>
      </c>
      <c r="D57" s="24">
        <v>438</v>
      </c>
      <c r="E57" s="46">
        <v>48</v>
      </c>
      <c r="F57" s="151">
        <v>0.1095890410958904</v>
      </c>
      <c r="G57" s="165">
        <v>3</v>
      </c>
      <c r="H57" s="166">
        <v>24</v>
      </c>
      <c r="I57" s="151">
        <v>5.4794520547945202E-2</v>
      </c>
      <c r="J57" s="165">
        <v>7.9148936170212796</v>
      </c>
      <c r="K57" s="96">
        <v>0.5</v>
      </c>
      <c r="L57" s="70"/>
      <c r="M57" s="125"/>
      <c r="N57"/>
      <c r="O57"/>
      <c r="P57" s="32"/>
      <c r="Q57" s="139"/>
      <c r="R57" s="88"/>
      <c r="S57" s="88"/>
      <c r="T57" s="89"/>
      <c r="U57" s="88"/>
      <c r="V57" s="140"/>
      <c r="W57" s="90"/>
      <c r="X57" s="88"/>
      <c r="Y57" s="140"/>
      <c r="Z57" s="90"/>
      <c r="AA57" s="141"/>
      <c r="AB57" s="32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x14ac:dyDescent="0.25">
      <c r="A58" s="150">
        <v>11</v>
      </c>
      <c r="B58" s="23" t="s">
        <v>72</v>
      </c>
      <c r="C58" s="23" t="s">
        <v>73</v>
      </c>
      <c r="D58" s="24">
        <v>272</v>
      </c>
      <c r="E58" s="46">
        <v>20</v>
      </c>
      <c r="F58" s="151">
        <v>7.3529411764705885E-2</v>
      </c>
      <c r="G58" s="165">
        <v>3.35</v>
      </c>
      <c r="H58" s="166">
        <v>19</v>
      </c>
      <c r="I58" s="151">
        <v>6.985294117647059E-2</v>
      </c>
      <c r="J58" s="165">
        <v>6.3684210526315796</v>
      </c>
      <c r="K58" s="96">
        <v>5.0000000000000044E-2</v>
      </c>
      <c r="L58" s="70"/>
      <c r="M58" s="125"/>
      <c r="N58"/>
      <c r="O58"/>
      <c r="P58" s="32"/>
      <c r="Q58" s="139"/>
      <c r="R58" s="88"/>
      <c r="S58" s="88"/>
      <c r="T58" s="89"/>
      <c r="U58" s="88"/>
      <c r="V58" s="140"/>
      <c r="W58" s="90"/>
      <c r="X58" s="88"/>
      <c r="Y58" s="140"/>
      <c r="Z58" s="90"/>
      <c r="AA58" s="141"/>
      <c r="AB58" s="32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x14ac:dyDescent="0.25">
      <c r="A59" s="150">
        <v>12</v>
      </c>
      <c r="B59" s="23" t="s">
        <v>80</v>
      </c>
      <c r="C59" s="23" t="s">
        <v>81</v>
      </c>
      <c r="D59" s="24">
        <v>159</v>
      </c>
      <c r="E59" s="46">
        <v>28</v>
      </c>
      <c r="F59" s="151">
        <v>0.1761006289308176</v>
      </c>
      <c r="G59" s="165">
        <v>1.75</v>
      </c>
      <c r="H59" s="166">
        <v>18</v>
      </c>
      <c r="I59" s="151">
        <v>0.11320754716981132</v>
      </c>
      <c r="J59" s="165">
        <v>9</v>
      </c>
      <c r="K59" s="96">
        <v>0.3571428571428571</v>
      </c>
      <c r="L59" s="70"/>
      <c r="M59" s="125"/>
      <c r="N59"/>
      <c r="O59"/>
      <c r="P59" s="32"/>
      <c r="Q59" s="139"/>
      <c r="R59" s="88"/>
      <c r="S59" s="88"/>
      <c r="T59" s="89"/>
      <c r="U59" s="88"/>
      <c r="V59" s="140"/>
      <c r="W59" s="90"/>
      <c r="X59" s="88"/>
      <c r="Y59" s="140"/>
      <c r="Z59" s="90"/>
      <c r="AA59" s="141"/>
      <c r="AB59" s="32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x14ac:dyDescent="0.25">
      <c r="A60" s="150">
        <v>13</v>
      </c>
      <c r="B60" s="23" t="s">
        <v>76</v>
      </c>
      <c r="C60" s="23" t="s">
        <v>77</v>
      </c>
      <c r="D60" s="24">
        <v>427</v>
      </c>
      <c r="E60" s="46">
        <v>30</v>
      </c>
      <c r="F60" s="151">
        <v>7.0257611241217793E-2</v>
      </c>
      <c r="G60" s="165">
        <v>2.9833333333333298</v>
      </c>
      <c r="H60" s="166">
        <v>17</v>
      </c>
      <c r="I60" s="151">
        <v>3.9812646370023422E-2</v>
      </c>
      <c r="J60" s="165">
        <v>7.2666666666666702</v>
      </c>
      <c r="K60" s="96">
        <v>0.43333333333333335</v>
      </c>
      <c r="L60" s="70"/>
      <c r="M60" s="125"/>
      <c r="N60"/>
      <c r="O60"/>
      <c r="P60" s="32"/>
      <c r="Q60" s="139"/>
      <c r="R60" s="88"/>
      <c r="S60" s="88"/>
      <c r="T60" s="89"/>
      <c r="U60" s="88"/>
      <c r="V60" s="140"/>
      <c r="W60" s="90"/>
      <c r="X60" s="88"/>
      <c r="Y60" s="140"/>
      <c r="Z60" s="90"/>
      <c r="AA60" s="141"/>
      <c r="AB60" s="32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x14ac:dyDescent="0.25">
      <c r="A61" s="150">
        <v>14</v>
      </c>
      <c r="B61" s="23" t="s">
        <v>78</v>
      </c>
      <c r="C61" s="23" t="s">
        <v>79</v>
      </c>
      <c r="D61" s="24">
        <v>200</v>
      </c>
      <c r="E61" s="46">
        <v>27</v>
      </c>
      <c r="F61" s="151">
        <v>0.13500000000000001</v>
      </c>
      <c r="G61" s="165">
        <v>2.0925925925925899</v>
      </c>
      <c r="H61" s="166">
        <v>17</v>
      </c>
      <c r="I61" s="151">
        <v>8.5000000000000006E-2</v>
      </c>
      <c r="J61" s="165">
        <v>7.9705882352941204</v>
      </c>
      <c r="K61" s="96">
        <v>0.37037037037037035</v>
      </c>
      <c r="L61" s="70"/>
      <c r="M61" s="125"/>
      <c r="N61"/>
      <c r="O61"/>
      <c r="P61" s="32"/>
      <c r="Q61" s="139"/>
      <c r="R61" s="88"/>
      <c r="S61" s="88"/>
      <c r="T61" s="89"/>
      <c r="U61" s="88"/>
      <c r="V61" s="140"/>
      <c r="W61" s="90"/>
      <c r="X61" s="88"/>
      <c r="Y61" s="140"/>
      <c r="Z61" s="90"/>
      <c r="AA61" s="141"/>
      <c r="AB61" s="32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x14ac:dyDescent="0.25">
      <c r="A62" s="150">
        <v>15</v>
      </c>
      <c r="B62" s="23" t="s">
        <v>91</v>
      </c>
      <c r="C62" s="23" t="s">
        <v>92</v>
      </c>
      <c r="D62" s="24">
        <v>89</v>
      </c>
      <c r="E62" s="46">
        <v>13</v>
      </c>
      <c r="F62" s="151">
        <v>0.14606741573033707</v>
      </c>
      <c r="G62" s="165">
        <v>3.6538461538461502</v>
      </c>
      <c r="H62" s="166">
        <v>13</v>
      </c>
      <c r="I62" s="151">
        <v>0.14606741573033707</v>
      </c>
      <c r="J62" s="165">
        <v>7.2222222222222197</v>
      </c>
      <c r="K62" s="96">
        <v>0</v>
      </c>
      <c r="L62" s="70"/>
      <c r="M62" s="125"/>
      <c r="N62"/>
      <c r="O62"/>
      <c r="P62" s="32"/>
      <c r="Q62" s="139"/>
      <c r="R62" s="88"/>
      <c r="S62" s="88"/>
      <c r="T62" s="89"/>
      <c r="U62" s="88"/>
      <c r="V62" s="140"/>
      <c r="W62" s="90"/>
      <c r="X62" s="88"/>
      <c r="Y62" s="140"/>
      <c r="Z62" s="90"/>
      <c r="AA62" s="141"/>
      <c r="AB62" s="3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x14ac:dyDescent="0.25">
      <c r="A63" s="150">
        <v>16</v>
      </c>
      <c r="B63" s="23" t="s">
        <v>93</v>
      </c>
      <c r="C63" s="23" t="s">
        <v>94</v>
      </c>
      <c r="D63" s="24">
        <v>35</v>
      </c>
      <c r="E63" s="46">
        <v>17</v>
      </c>
      <c r="F63" s="151">
        <v>0.48571428571428571</v>
      </c>
      <c r="G63" s="165">
        <v>3.6470588235294099</v>
      </c>
      <c r="H63" s="166">
        <v>12</v>
      </c>
      <c r="I63" s="151">
        <v>0.34285714285714286</v>
      </c>
      <c r="J63" s="165">
        <v>5.8333333333333304</v>
      </c>
      <c r="K63" s="96">
        <v>0.29411764705882348</v>
      </c>
      <c r="L63" s="70"/>
      <c r="M63" s="125"/>
      <c r="N63"/>
      <c r="O63"/>
      <c r="P63" s="32"/>
      <c r="Q63" s="139"/>
      <c r="R63" s="88"/>
      <c r="S63" s="88"/>
      <c r="T63" s="89"/>
      <c r="U63" s="88"/>
      <c r="V63" s="140"/>
      <c r="W63" s="90"/>
      <c r="X63" s="88"/>
      <c r="Y63" s="140"/>
      <c r="Z63" s="90"/>
      <c r="AA63" s="141"/>
      <c r="AB63" s="32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x14ac:dyDescent="0.25">
      <c r="A64" s="150">
        <v>17</v>
      </c>
      <c r="B64" s="23" t="s">
        <v>74</v>
      </c>
      <c r="C64" s="23" t="s">
        <v>75</v>
      </c>
      <c r="D64" s="24">
        <v>217</v>
      </c>
      <c r="E64" s="46">
        <v>25</v>
      </c>
      <c r="F64" s="151">
        <v>0.1152073732718894</v>
      </c>
      <c r="G64" s="165">
        <v>3.28</v>
      </c>
      <c r="H64" s="166">
        <v>10</v>
      </c>
      <c r="I64" s="151">
        <v>4.6082949308755762E-2</v>
      </c>
      <c r="J64" s="165">
        <v>6.6111111111111098</v>
      </c>
      <c r="K64" s="96">
        <v>0.6</v>
      </c>
      <c r="L64" s="70"/>
      <c r="M64" s="12"/>
      <c r="P64" s="22"/>
      <c r="Q64" s="139"/>
      <c r="R64" s="88"/>
      <c r="S64" s="88"/>
      <c r="T64" s="89"/>
      <c r="U64" s="88"/>
      <c r="V64" s="140"/>
      <c r="W64" s="90"/>
      <c r="X64" s="88"/>
      <c r="Y64" s="140"/>
      <c r="Z64" s="90"/>
      <c r="AA64" s="141"/>
      <c r="AB64" s="22"/>
      <c r="AME64"/>
      <c r="AMF64"/>
      <c r="AMG64"/>
      <c r="AMH64"/>
      <c r="AMI64"/>
      <c r="AMJ64"/>
    </row>
    <row r="65" spans="1:1024" x14ac:dyDescent="0.25">
      <c r="A65" s="150">
        <v>18</v>
      </c>
      <c r="B65" s="23" t="s">
        <v>84</v>
      </c>
      <c r="C65" s="23" t="s">
        <v>85</v>
      </c>
      <c r="D65" s="24">
        <v>192</v>
      </c>
      <c r="E65" s="46">
        <v>21</v>
      </c>
      <c r="F65" s="151">
        <v>0.109375</v>
      </c>
      <c r="G65" s="165">
        <v>3.7380952380952399</v>
      </c>
      <c r="H65" s="166">
        <v>9</v>
      </c>
      <c r="I65" s="151">
        <v>4.6875E-2</v>
      </c>
      <c r="J65" s="165">
        <v>8.8235294117647101</v>
      </c>
      <c r="K65" s="96">
        <v>0.5714285714285714</v>
      </c>
      <c r="L65" s="70"/>
      <c r="M65" s="125"/>
      <c r="N65"/>
      <c r="O65"/>
      <c r="P65" s="32"/>
      <c r="Q65" s="139"/>
      <c r="R65" s="88"/>
      <c r="S65" s="88"/>
      <c r="T65" s="89"/>
      <c r="U65" s="88"/>
      <c r="V65" s="140"/>
      <c r="W65" s="90"/>
      <c r="X65" s="88"/>
      <c r="Y65" s="140"/>
      <c r="Z65" s="90"/>
      <c r="AA65" s="141"/>
      <c r="AB65" s="32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x14ac:dyDescent="0.25">
      <c r="A66" s="150">
        <v>19</v>
      </c>
      <c r="B66" s="23" t="s">
        <v>90</v>
      </c>
      <c r="C66" s="23" t="s">
        <v>683</v>
      </c>
      <c r="D66" s="24">
        <v>104</v>
      </c>
      <c r="E66" s="46">
        <v>23</v>
      </c>
      <c r="F66" s="151">
        <v>0.22115384615384615</v>
      </c>
      <c r="G66" s="165">
        <v>2.2391304347826102</v>
      </c>
      <c r="H66" s="166">
        <v>9</v>
      </c>
      <c r="I66" s="151">
        <v>8.6538461538461536E-2</v>
      </c>
      <c r="J66" s="165">
        <v>7.9</v>
      </c>
      <c r="K66" s="96">
        <v>0.60869565217391308</v>
      </c>
      <c r="L66" s="70"/>
      <c r="M66" s="125"/>
      <c r="N66"/>
      <c r="O66"/>
      <c r="P66" s="32"/>
      <c r="Q66" s="139"/>
      <c r="R66" s="88"/>
      <c r="S66" s="88"/>
      <c r="T66" s="89"/>
      <c r="U66" s="88"/>
      <c r="V66" s="140"/>
      <c r="W66" s="90"/>
      <c r="X66" s="88"/>
      <c r="Y66" s="140"/>
      <c r="Z66" s="90"/>
      <c r="AA66" s="141"/>
      <c r="AB66" s="32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x14ac:dyDescent="0.25">
      <c r="A67" s="150">
        <v>20</v>
      </c>
      <c r="B67" s="23" t="s">
        <v>82</v>
      </c>
      <c r="C67" s="23" t="s">
        <v>83</v>
      </c>
      <c r="D67" s="24">
        <v>56</v>
      </c>
      <c r="E67" s="46">
        <v>16</v>
      </c>
      <c r="F67" s="151">
        <v>0.2857142857142857</v>
      </c>
      <c r="G67" s="165">
        <v>3.25</v>
      </c>
      <c r="H67" s="166">
        <v>7</v>
      </c>
      <c r="I67" s="151">
        <v>0.125</v>
      </c>
      <c r="J67" s="165">
        <v>10.9</v>
      </c>
      <c r="K67" s="96">
        <v>0.5625</v>
      </c>
      <c r="L67" s="70"/>
      <c r="M67" s="125"/>
      <c r="N67"/>
      <c r="O67"/>
      <c r="P67" s="32"/>
      <c r="Q67" s="139"/>
      <c r="R67" s="88"/>
      <c r="S67" s="88"/>
      <c r="T67" s="89"/>
      <c r="U67" s="88"/>
      <c r="V67" s="140"/>
      <c r="W67" s="90"/>
      <c r="X67" s="88"/>
      <c r="Y67" s="140"/>
      <c r="Z67" s="90"/>
      <c r="AA67" s="141"/>
      <c r="AB67" s="32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13.15" customHeight="1" x14ac:dyDescent="0.25">
      <c r="A68" s="150">
        <v>21</v>
      </c>
      <c r="B68" s="23" t="s">
        <v>123</v>
      </c>
      <c r="C68" s="23" t="s">
        <v>124</v>
      </c>
      <c r="D68" s="24">
        <v>24</v>
      </c>
      <c r="E68" s="46">
        <v>5</v>
      </c>
      <c r="F68" s="151">
        <v>0.20833333333333334</v>
      </c>
      <c r="G68" s="165">
        <v>1.5</v>
      </c>
      <c r="H68" s="166">
        <v>7</v>
      </c>
      <c r="I68" s="151">
        <v>0.29166666666666669</v>
      </c>
      <c r="J68" s="165">
        <v>8</v>
      </c>
      <c r="K68" s="96">
        <v>-0.39999999999999991</v>
      </c>
      <c r="L68" s="70"/>
      <c r="M68" s="125"/>
      <c r="N68"/>
      <c r="O68"/>
      <c r="P68" s="32"/>
      <c r="Q68" s="139"/>
      <c r="R68" s="88"/>
      <c r="S68" s="88"/>
      <c r="T68" s="89"/>
      <c r="U68" s="88"/>
      <c r="V68" s="140"/>
      <c r="W68" s="90"/>
      <c r="X68" s="88"/>
      <c r="Y68" s="140"/>
      <c r="Z68" s="90"/>
      <c r="AA68" s="141"/>
      <c r="AB68" s="32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x14ac:dyDescent="0.25">
      <c r="A69" s="150">
        <v>22</v>
      </c>
      <c r="B69" s="23" t="s">
        <v>86</v>
      </c>
      <c r="C69" s="23" t="s">
        <v>87</v>
      </c>
      <c r="D69" s="24">
        <v>81</v>
      </c>
      <c r="E69" s="46">
        <v>9</v>
      </c>
      <c r="F69" s="151">
        <v>0.1111111111111111</v>
      </c>
      <c r="G69" s="165">
        <v>1.5</v>
      </c>
      <c r="H69" s="166">
        <v>6</v>
      </c>
      <c r="I69" s="151">
        <v>7.407407407407407E-2</v>
      </c>
      <c r="J69" s="165">
        <v>4.1111111111111098</v>
      </c>
      <c r="K69" s="96">
        <v>0.33333333333333337</v>
      </c>
      <c r="L69" s="70"/>
      <c r="M69" s="125"/>
      <c r="N69"/>
      <c r="O69"/>
      <c r="P69" s="32"/>
      <c r="Q69" s="139"/>
      <c r="R69" s="88"/>
      <c r="S69" s="88"/>
      <c r="T69" s="89"/>
      <c r="U69" s="88"/>
      <c r="V69" s="140"/>
      <c r="W69" s="90"/>
      <c r="X69" s="88"/>
      <c r="Y69" s="140"/>
      <c r="Z69" s="90"/>
      <c r="AA69" s="141"/>
      <c r="AB69" s="32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x14ac:dyDescent="0.25">
      <c r="A70" s="150">
        <v>23</v>
      </c>
      <c r="B70" s="23" t="s">
        <v>101</v>
      </c>
      <c r="C70" s="23" t="s">
        <v>102</v>
      </c>
      <c r="D70" s="24">
        <v>66</v>
      </c>
      <c r="E70" s="46">
        <v>10</v>
      </c>
      <c r="F70" s="151">
        <v>0.15151515151515152</v>
      </c>
      <c r="G70" s="165">
        <v>3.6</v>
      </c>
      <c r="H70" s="166">
        <v>6</v>
      </c>
      <c r="I70" s="151">
        <v>9.0909090909090912E-2</v>
      </c>
      <c r="J70" s="165">
        <v>8.5</v>
      </c>
      <c r="K70" s="96">
        <v>0.4</v>
      </c>
      <c r="L70" s="70"/>
      <c r="M70" s="125"/>
      <c r="N70"/>
      <c r="O70"/>
      <c r="P70" s="32"/>
      <c r="Q70" s="139"/>
      <c r="R70" s="88"/>
      <c r="S70" s="88"/>
      <c r="T70" s="89"/>
      <c r="U70" s="88"/>
      <c r="V70" s="140"/>
      <c r="W70" s="90"/>
      <c r="X70" s="88"/>
      <c r="Y70" s="140"/>
      <c r="Z70" s="90"/>
      <c r="AA70" s="141"/>
      <c r="AB70" s="32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15.6" customHeight="1" x14ac:dyDescent="0.25">
      <c r="A71" s="150">
        <v>24</v>
      </c>
      <c r="B71" s="23" t="s">
        <v>115</v>
      </c>
      <c r="C71" s="23" t="s">
        <v>116</v>
      </c>
      <c r="D71" s="24">
        <v>20</v>
      </c>
      <c r="E71" s="46">
        <v>6</v>
      </c>
      <c r="F71" s="151">
        <v>0.3</v>
      </c>
      <c r="G71" s="165">
        <v>7</v>
      </c>
      <c r="H71" s="166">
        <v>5</v>
      </c>
      <c r="I71" s="151">
        <v>0.25</v>
      </c>
      <c r="J71" s="165">
        <v>14.75</v>
      </c>
      <c r="K71" s="96">
        <v>0.16666666666666663</v>
      </c>
      <c r="L71" s="70"/>
      <c r="M71" s="125"/>
      <c r="N71"/>
      <c r="O71"/>
      <c r="P71" s="32"/>
      <c r="Q71" s="139"/>
      <c r="R71" s="88"/>
      <c r="S71" s="88"/>
      <c r="T71" s="89"/>
      <c r="U71" s="88"/>
      <c r="V71" s="140"/>
      <c r="W71" s="90"/>
      <c r="X71" s="88"/>
      <c r="Y71" s="140"/>
      <c r="Z71" s="90"/>
      <c r="AA71" s="141"/>
      <c r="AB71" s="32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x14ac:dyDescent="0.25">
      <c r="A72" s="150">
        <v>25</v>
      </c>
      <c r="B72" s="23" t="s">
        <v>113</v>
      </c>
      <c r="C72" s="23" t="s">
        <v>114</v>
      </c>
      <c r="D72" s="24">
        <v>19</v>
      </c>
      <c r="E72" s="46">
        <v>7</v>
      </c>
      <c r="F72" s="151">
        <v>0.36842105263157893</v>
      </c>
      <c r="G72" s="165">
        <v>5.5</v>
      </c>
      <c r="H72" s="166">
        <v>5</v>
      </c>
      <c r="I72" s="151">
        <v>0.26315789473684209</v>
      </c>
      <c r="J72" s="165">
        <v>19.75</v>
      </c>
      <c r="K72" s="96">
        <v>0.2857142857142857</v>
      </c>
      <c r="L72" s="70"/>
      <c r="M72" s="125"/>
      <c r="N72"/>
      <c r="O72"/>
      <c r="P72" s="32"/>
      <c r="Q72" s="139"/>
      <c r="R72" s="88"/>
      <c r="S72" s="88"/>
      <c r="T72" s="89"/>
      <c r="U72" s="88"/>
      <c r="V72" s="140"/>
      <c r="W72" s="90"/>
      <c r="X72" s="88"/>
      <c r="Y72" s="140"/>
      <c r="Z72" s="90"/>
      <c r="AA72" s="141"/>
      <c r="AB72" s="3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x14ac:dyDescent="0.25">
      <c r="A73" s="150">
        <v>26</v>
      </c>
      <c r="B73" s="23" t="s">
        <v>103</v>
      </c>
      <c r="C73" s="23" t="s">
        <v>104</v>
      </c>
      <c r="D73" s="24">
        <v>18</v>
      </c>
      <c r="E73" s="46">
        <v>4</v>
      </c>
      <c r="F73" s="151">
        <v>0.22222222222222221</v>
      </c>
      <c r="G73" s="165">
        <v>8.5</v>
      </c>
      <c r="H73" s="166">
        <v>5</v>
      </c>
      <c r="I73" s="151">
        <v>0.27777777777777779</v>
      </c>
      <c r="J73" s="165">
        <v>6.25</v>
      </c>
      <c r="K73" s="96">
        <v>-0.25</v>
      </c>
      <c r="L73" s="70"/>
      <c r="M73" s="125"/>
      <c r="N73"/>
      <c r="O73"/>
      <c r="P73" s="32"/>
      <c r="Q73" s="139"/>
      <c r="R73" s="88"/>
      <c r="S73" s="88"/>
      <c r="T73" s="89"/>
      <c r="U73" s="88"/>
      <c r="V73" s="140"/>
      <c r="W73" s="90"/>
      <c r="X73" s="88"/>
      <c r="Y73" s="140"/>
      <c r="Z73" s="90"/>
      <c r="AA73" s="141"/>
      <c r="AB73" s="32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x14ac:dyDescent="0.25">
      <c r="A74" s="150">
        <v>27</v>
      </c>
      <c r="B74" s="23" t="s">
        <v>134</v>
      </c>
      <c r="C74" s="23" t="s">
        <v>135</v>
      </c>
      <c r="D74" s="24">
        <v>12</v>
      </c>
      <c r="E74" s="46">
        <v>5</v>
      </c>
      <c r="F74" s="151">
        <v>0.41666666666666669</v>
      </c>
      <c r="G74" s="165">
        <v>3.4</v>
      </c>
      <c r="H74" s="166">
        <v>5</v>
      </c>
      <c r="I74" s="151">
        <v>0.41666666666666669</v>
      </c>
      <c r="J74" s="165">
        <v>1.5</v>
      </c>
      <c r="K74" s="96">
        <v>0</v>
      </c>
      <c r="L74" s="70"/>
      <c r="M74" s="125"/>
      <c r="N74"/>
      <c r="O74"/>
      <c r="P74" s="32"/>
      <c r="Q74" s="139"/>
      <c r="R74" s="88"/>
      <c r="S74" s="88"/>
      <c r="T74" s="89"/>
      <c r="U74" s="88"/>
      <c r="V74" s="140"/>
      <c r="W74" s="90"/>
      <c r="X74" s="88"/>
      <c r="Y74" s="140"/>
      <c r="Z74" s="90"/>
      <c r="AA74" s="141"/>
      <c r="AB74" s="32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x14ac:dyDescent="0.25">
      <c r="A75" s="150">
        <v>28</v>
      </c>
      <c r="B75" s="23" t="s">
        <v>95</v>
      </c>
      <c r="C75" s="23" t="s">
        <v>96</v>
      </c>
      <c r="D75" s="24">
        <v>74</v>
      </c>
      <c r="E75" s="46">
        <v>9</v>
      </c>
      <c r="F75" s="151">
        <v>0.12162162162162163</v>
      </c>
      <c r="G75" s="165">
        <v>2.9444444444444402</v>
      </c>
      <c r="H75" s="166">
        <v>4</v>
      </c>
      <c r="I75" s="151">
        <v>5.4054054054054057E-2</v>
      </c>
      <c r="J75" s="165">
        <v>10</v>
      </c>
      <c r="K75" s="96">
        <v>0.55555555555555558</v>
      </c>
      <c r="L75" s="70"/>
      <c r="M75" s="12"/>
      <c r="P75" s="22"/>
      <c r="Q75" s="139"/>
      <c r="R75" s="88"/>
      <c r="S75" s="88"/>
      <c r="T75" s="89"/>
      <c r="U75" s="88"/>
      <c r="V75" s="140"/>
      <c r="W75" s="90"/>
      <c r="X75" s="88"/>
      <c r="Y75" s="140"/>
      <c r="Z75" s="90"/>
      <c r="AA75" s="141"/>
      <c r="AB75" s="22"/>
      <c r="AME75"/>
      <c r="AMF75"/>
      <c r="AMG75"/>
      <c r="AMH75"/>
      <c r="AMI75"/>
      <c r="AMJ75"/>
    </row>
    <row r="76" spans="1:1024" x14ac:dyDescent="0.25">
      <c r="A76" s="150">
        <v>29</v>
      </c>
      <c r="B76" s="23" t="s">
        <v>97</v>
      </c>
      <c r="C76" s="23" t="s">
        <v>98</v>
      </c>
      <c r="D76" s="24">
        <v>67</v>
      </c>
      <c r="E76" s="46">
        <v>5</v>
      </c>
      <c r="F76" s="151">
        <v>7.4626865671641784E-2</v>
      </c>
      <c r="G76" s="165">
        <v>5.6</v>
      </c>
      <c r="H76" s="166">
        <v>4</v>
      </c>
      <c r="I76" s="151">
        <v>5.9701492537313432E-2</v>
      </c>
      <c r="J76" s="165">
        <v>10.1666666666667</v>
      </c>
      <c r="K76" s="96">
        <v>0.19999999999999996</v>
      </c>
      <c r="L76" s="70"/>
      <c r="M76" s="125"/>
      <c r="N76"/>
      <c r="O76"/>
      <c r="P76" s="32"/>
      <c r="Q76" s="139"/>
      <c r="R76" s="88"/>
      <c r="S76" s="88"/>
      <c r="T76" s="89"/>
      <c r="U76" s="88"/>
      <c r="V76" s="140"/>
      <c r="W76" s="90"/>
      <c r="X76" s="88"/>
      <c r="Y76" s="140"/>
      <c r="Z76" s="90"/>
      <c r="AA76" s="141"/>
      <c r="AB76" s="32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x14ac:dyDescent="0.25">
      <c r="A77" s="150">
        <v>30</v>
      </c>
      <c r="B77" s="23" t="s">
        <v>141</v>
      </c>
      <c r="C77" s="23" t="s">
        <v>142</v>
      </c>
      <c r="D77" s="24">
        <v>38</v>
      </c>
      <c r="E77" s="46">
        <v>10</v>
      </c>
      <c r="F77" s="151">
        <v>0.26315789473684209</v>
      </c>
      <c r="G77" s="165">
        <v>1.5</v>
      </c>
      <c r="H77" s="166">
        <v>4</v>
      </c>
      <c r="I77" s="151">
        <v>0.10526315789473684</v>
      </c>
      <c r="J77" s="165">
        <v>10.5</v>
      </c>
      <c r="K77" s="96">
        <v>0.6</v>
      </c>
      <c r="L77" s="70"/>
      <c r="M77" s="125"/>
      <c r="N77"/>
      <c r="O77"/>
      <c r="P77" s="32"/>
      <c r="Q77" s="139"/>
      <c r="R77" s="88"/>
      <c r="S77" s="88"/>
      <c r="T77" s="89"/>
      <c r="U77" s="88"/>
      <c r="V77" s="140"/>
      <c r="W77" s="90"/>
      <c r="X77" s="88"/>
      <c r="Y77" s="140"/>
      <c r="Z77" s="90"/>
      <c r="AA77" s="141"/>
      <c r="AB77" s="32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x14ac:dyDescent="0.25">
      <c r="A78" s="150">
        <v>31</v>
      </c>
      <c r="B78" s="23" t="s">
        <v>88</v>
      </c>
      <c r="C78" s="23" t="s">
        <v>89</v>
      </c>
      <c r="D78" s="24">
        <v>77</v>
      </c>
      <c r="E78" s="46">
        <v>5</v>
      </c>
      <c r="F78" s="151">
        <v>6.4935064935064929E-2</v>
      </c>
      <c r="G78" s="165">
        <v>2.2000000000000002</v>
      </c>
      <c r="H78" s="166">
        <v>3</v>
      </c>
      <c r="I78" s="151">
        <v>3.896103896103896E-2</v>
      </c>
      <c r="J78" s="165">
        <v>5.28571428571429</v>
      </c>
      <c r="K78" s="96">
        <v>0.4</v>
      </c>
      <c r="L78" s="70"/>
      <c r="M78" s="125"/>
      <c r="N78"/>
      <c r="O78"/>
      <c r="P78" s="32"/>
      <c r="Q78" s="139"/>
      <c r="R78" s="88"/>
      <c r="S78" s="88"/>
      <c r="T78" s="89"/>
      <c r="U78" s="88"/>
      <c r="V78" s="140"/>
      <c r="W78" s="90"/>
      <c r="X78" s="88"/>
      <c r="Y78" s="140"/>
      <c r="Z78" s="90"/>
      <c r="AA78" s="141"/>
      <c r="AB78" s="32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x14ac:dyDescent="0.25">
      <c r="A79" s="150">
        <v>32</v>
      </c>
      <c r="B79" s="23" t="s">
        <v>121</v>
      </c>
      <c r="C79" s="23" t="s">
        <v>122</v>
      </c>
      <c r="D79" s="24">
        <v>55</v>
      </c>
      <c r="E79" s="46">
        <v>6</v>
      </c>
      <c r="F79" s="151">
        <v>0.10909090909090909</v>
      </c>
      <c r="G79" s="165">
        <v>8.5</v>
      </c>
      <c r="H79" s="166">
        <v>3</v>
      </c>
      <c r="I79" s="151">
        <v>5.4545454545454543E-2</v>
      </c>
      <c r="J79" s="165">
        <v>13.4</v>
      </c>
      <c r="K79" s="96">
        <v>0.5</v>
      </c>
      <c r="L79" s="70"/>
      <c r="M79" s="125"/>
      <c r="N79"/>
      <c r="O79"/>
      <c r="P79" s="32"/>
      <c r="Q79" s="139"/>
      <c r="R79" s="88"/>
      <c r="S79" s="88"/>
      <c r="T79" s="89"/>
      <c r="U79" s="88"/>
      <c r="V79" s="140"/>
      <c r="W79" s="90"/>
      <c r="X79" s="88"/>
      <c r="Y79" s="140"/>
      <c r="Z79" s="90"/>
      <c r="AA79" s="141"/>
      <c r="AB79" s="32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x14ac:dyDescent="0.25">
      <c r="A80" s="150">
        <v>33</v>
      </c>
      <c r="B80" s="23" t="s">
        <v>125</v>
      </c>
      <c r="C80" s="23" t="s">
        <v>126</v>
      </c>
      <c r="D80" s="24">
        <v>54</v>
      </c>
      <c r="E80" s="46">
        <v>4</v>
      </c>
      <c r="F80" s="151">
        <v>7.407407407407407E-2</v>
      </c>
      <c r="G80" s="165">
        <v>5</v>
      </c>
      <c r="H80" s="166">
        <v>3</v>
      </c>
      <c r="I80" s="151">
        <v>5.5555555555555552E-2</v>
      </c>
      <c r="J80" s="165">
        <v>17.3</v>
      </c>
      <c r="K80" s="96">
        <v>0.25</v>
      </c>
      <c r="L80" s="70"/>
      <c r="M80" s="12"/>
      <c r="P80" s="22"/>
      <c r="Q80" s="139"/>
      <c r="R80" s="88"/>
      <c r="S80" s="88"/>
      <c r="T80" s="89"/>
      <c r="U80" s="88"/>
      <c r="V80" s="140"/>
      <c r="W80" s="90"/>
      <c r="X80" s="88"/>
      <c r="Y80" s="140"/>
      <c r="Z80" s="90"/>
      <c r="AA80" s="141"/>
      <c r="AB80" s="22"/>
      <c r="AME80"/>
      <c r="AMF80"/>
      <c r="AMG80"/>
      <c r="AMH80"/>
      <c r="AMI80"/>
      <c r="AMJ80"/>
    </row>
    <row r="81" spans="1:1024" x14ac:dyDescent="0.25">
      <c r="A81" s="150">
        <v>34</v>
      </c>
      <c r="B81" s="23" t="s">
        <v>119</v>
      </c>
      <c r="C81" s="23" t="s">
        <v>120</v>
      </c>
      <c r="D81" s="24">
        <v>39</v>
      </c>
      <c r="E81" s="46">
        <v>5</v>
      </c>
      <c r="F81" s="151">
        <v>0.12820512820512819</v>
      </c>
      <c r="G81" s="165">
        <v>4.3</v>
      </c>
      <c r="H81" s="166">
        <v>3</v>
      </c>
      <c r="I81" s="151">
        <v>7.6923076923076927E-2</v>
      </c>
      <c r="J81" s="165">
        <v>8.75</v>
      </c>
      <c r="K81" s="96">
        <v>0.4</v>
      </c>
      <c r="L81" s="70"/>
      <c r="M81" s="125"/>
      <c r="N81"/>
      <c r="O81"/>
      <c r="P81" s="32"/>
      <c r="Q81" s="139"/>
      <c r="R81" s="88"/>
      <c r="S81" s="88"/>
      <c r="T81" s="89"/>
      <c r="U81" s="88"/>
      <c r="V81" s="140"/>
      <c r="W81" s="90"/>
      <c r="X81" s="88"/>
      <c r="Y81" s="140"/>
      <c r="Z81" s="90"/>
      <c r="AA81" s="141"/>
      <c r="AB81" s="32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x14ac:dyDescent="0.25">
      <c r="A82" s="150">
        <v>35</v>
      </c>
      <c r="B82" s="23" t="s">
        <v>143</v>
      </c>
      <c r="C82" s="23" t="s">
        <v>144</v>
      </c>
      <c r="D82" s="24">
        <v>21</v>
      </c>
      <c r="E82" s="46">
        <v>6</v>
      </c>
      <c r="F82" s="151">
        <v>0.2857142857142857</v>
      </c>
      <c r="G82" s="165">
        <v>1.5</v>
      </c>
      <c r="H82" s="166">
        <v>3</v>
      </c>
      <c r="I82" s="151">
        <v>0.14285714285714285</v>
      </c>
      <c r="J82" s="165">
        <v>13.25</v>
      </c>
      <c r="K82" s="96">
        <v>0.5</v>
      </c>
      <c r="L82" s="70"/>
      <c r="M82" s="12"/>
      <c r="P82" s="22"/>
      <c r="Q82" s="139"/>
      <c r="R82" s="88"/>
      <c r="S82" s="88"/>
      <c r="T82" s="89"/>
      <c r="U82" s="88"/>
      <c r="V82" s="140"/>
      <c r="W82" s="90"/>
      <c r="X82" s="88"/>
      <c r="Y82" s="140"/>
      <c r="Z82" s="90"/>
      <c r="AA82" s="141"/>
      <c r="AB82" s="22"/>
      <c r="AME82"/>
      <c r="AMF82"/>
      <c r="AMG82"/>
      <c r="AMH82"/>
      <c r="AMI82"/>
      <c r="AMJ82"/>
    </row>
    <row r="83" spans="1:1024" x14ac:dyDescent="0.25">
      <c r="A83" s="150">
        <v>36</v>
      </c>
      <c r="B83" s="23" t="s">
        <v>136</v>
      </c>
      <c r="C83" s="23" t="s">
        <v>684</v>
      </c>
      <c r="D83" s="24">
        <v>6</v>
      </c>
      <c r="E83" s="46">
        <v>1</v>
      </c>
      <c r="F83" s="151">
        <v>0.16666666666666666</v>
      </c>
      <c r="G83" s="165">
        <v>1.5</v>
      </c>
      <c r="H83" s="166">
        <v>3</v>
      </c>
      <c r="I83" s="151">
        <v>0.5</v>
      </c>
      <c r="J83" s="165">
        <v>0</v>
      </c>
      <c r="K83" s="96">
        <v>-2</v>
      </c>
      <c r="L83" s="70"/>
      <c r="M83" s="12"/>
      <c r="P83" s="22"/>
      <c r="Q83" s="139"/>
      <c r="R83" s="88"/>
      <c r="S83" s="88"/>
      <c r="T83" s="89"/>
      <c r="U83" s="88"/>
      <c r="V83" s="140"/>
      <c r="W83" s="90"/>
      <c r="X83" s="88"/>
      <c r="Y83" s="140"/>
      <c r="Z83" s="90"/>
      <c r="AA83" s="141"/>
      <c r="AB83" s="22"/>
      <c r="AME83"/>
      <c r="AMF83"/>
      <c r="AMG83"/>
      <c r="AMH83"/>
      <c r="AMI83"/>
      <c r="AMJ83"/>
    </row>
    <row r="84" spans="1:1024" x14ac:dyDescent="0.25">
      <c r="A84" s="150">
        <v>37</v>
      </c>
      <c r="B84" s="23" t="s">
        <v>107</v>
      </c>
      <c r="C84" s="23" t="s">
        <v>108</v>
      </c>
      <c r="D84" s="24">
        <v>73</v>
      </c>
      <c r="E84" s="46">
        <v>1</v>
      </c>
      <c r="F84" s="151">
        <v>1.3698630136986301E-2</v>
      </c>
      <c r="G84" s="165">
        <v>15.5</v>
      </c>
      <c r="H84" s="166">
        <v>2</v>
      </c>
      <c r="I84" s="151">
        <v>2.7397260273972601E-2</v>
      </c>
      <c r="J84" s="165">
        <v>5.8333333333333304</v>
      </c>
      <c r="K84" s="96">
        <v>-1</v>
      </c>
      <c r="L84" s="70"/>
      <c r="M84" s="12"/>
      <c r="P84" s="22"/>
      <c r="Q84" s="139"/>
      <c r="R84" s="88"/>
      <c r="S84" s="88"/>
      <c r="T84" s="89"/>
      <c r="U84" s="88"/>
      <c r="V84" s="140"/>
      <c r="W84" s="90"/>
      <c r="X84" s="88"/>
      <c r="Y84" s="140"/>
      <c r="Z84" s="90"/>
      <c r="AA84" s="141"/>
      <c r="AB84" s="22"/>
      <c r="AME84"/>
      <c r="AMF84"/>
      <c r="AMG84"/>
      <c r="AMH84"/>
      <c r="AMI84"/>
      <c r="AMJ84"/>
    </row>
    <row r="85" spans="1:1024" x14ac:dyDescent="0.25">
      <c r="A85" s="150">
        <v>38</v>
      </c>
      <c r="B85" s="23" t="s">
        <v>127</v>
      </c>
      <c r="C85" s="23" t="s">
        <v>685</v>
      </c>
      <c r="D85" s="24">
        <v>52</v>
      </c>
      <c r="E85" s="46">
        <v>2</v>
      </c>
      <c r="F85" s="151">
        <v>3.8461538461538464E-2</v>
      </c>
      <c r="G85" s="165">
        <v>8.5</v>
      </c>
      <c r="H85" s="166">
        <v>2</v>
      </c>
      <c r="I85" s="151">
        <v>3.8461538461538464E-2</v>
      </c>
      <c r="J85" s="165">
        <v>8.25</v>
      </c>
      <c r="K85" s="96">
        <v>0</v>
      </c>
      <c r="L85" s="70"/>
      <c r="M85" s="12"/>
      <c r="P85" s="22"/>
      <c r="Q85" s="139"/>
      <c r="R85" s="88"/>
      <c r="S85" s="88"/>
      <c r="T85" s="89"/>
      <c r="U85" s="88"/>
      <c r="V85" s="140"/>
      <c r="W85" s="90"/>
      <c r="X85" s="88"/>
      <c r="Y85" s="140"/>
      <c r="Z85" s="90"/>
      <c r="AA85" s="141"/>
      <c r="AB85" s="22"/>
      <c r="AME85"/>
      <c r="AMF85"/>
      <c r="AMG85"/>
      <c r="AMH85"/>
      <c r="AMI85"/>
      <c r="AMJ85"/>
    </row>
    <row r="86" spans="1:1024" x14ac:dyDescent="0.25">
      <c r="A86" s="150">
        <v>39</v>
      </c>
      <c r="B86" s="23" t="s">
        <v>577</v>
      </c>
      <c r="C86" s="23" t="s">
        <v>578</v>
      </c>
      <c r="D86" s="24">
        <v>33</v>
      </c>
      <c r="E86" s="46">
        <v>1</v>
      </c>
      <c r="F86" s="151">
        <v>3.0303030303030304E-2</v>
      </c>
      <c r="G86" s="165">
        <v>11</v>
      </c>
      <c r="H86" s="166">
        <v>2</v>
      </c>
      <c r="I86" s="151">
        <v>6.0606060606060608E-2</v>
      </c>
      <c r="J86" s="165">
        <v>11.3333333333333</v>
      </c>
      <c r="K86" s="96">
        <v>-1</v>
      </c>
      <c r="L86" s="70"/>
      <c r="M86" s="12"/>
      <c r="P86" s="22"/>
      <c r="Q86" s="139"/>
      <c r="R86" s="88"/>
      <c r="S86" s="88"/>
      <c r="T86" s="89"/>
      <c r="U86" s="88"/>
      <c r="V86" s="140"/>
      <c r="W86" s="90"/>
      <c r="X86" s="88"/>
      <c r="Y86" s="140"/>
      <c r="Z86" s="90"/>
      <c r="AA86" s="141"/>
      <c r="AB86" s="22"/>
      <c r="AME86"/>
      <c r="AMF86"/>
      <c r="AMG86"/>
      <c r="AMH86"/>
      <c r="AMI86"/>
      <c r="AMJ86"/>
    </row>
    <row r="87" spans="1:1024" x14ac:dyDescent="0.25">
      <c r="A87" s="150">
        <v>40</v>
      </c>
      <c r="B87" s="23" t="s">
        <v>154</v>
      </c>
      <c r="C87" s="23" t="s">
        <v>155</v>
      </c>
      <c r="D87" s="24">
        <v>30</v>
      </c>
      <c r="E87" s="46">
        <v>5</v>
      </c>
      <c r="F87" s="151">
        <v>0.16666666666666666</v>
      </c>
      <c r="G87" s="165">
        <v>2.8</v>
      </c>
      <c r="H87" s="166">
        <v>2</v>
      </c>
      <c r="I87" s="151">
        <v>6.6666666666666666E-2</v>
      </c>
      <c r="J87" s="165">
        <v>5.8333333333333304</v>
      </c>
      <c r="K87" s="96">
        <v>0.6</v>
      </c>
      <c r="L87" s="70"/>
      <c r="M87" s="12"/>
      <c r="P87" s="22"/>
      <c r="Q87" s="139"/>
      <c r="R87" s="88"/>
      <c r="S87" s="88"/>
      <c r="T87" s="89"/>
      <c r="U87" s="88"/>
      <c r="V87" s="140"/>
      <c r="W87" s="90"/>
      <c r="X87" s="88"/>
      <c r="Y87" s="140"/>
      <c r="Z87" s="90"/>
      <c r="AA87" s="141"/>
      <c r="AB87" s="22"/>
      <c r="AME87"/>
      <c r="AMF87"/>
      <c r="AMG87"/>
      <c r="AMH87"/>
      <c r="AMI87"/>
      <c r="AMJ87"/>
    </row>
    <row r="88" spans="1:1024" x14ac:dyDescent="0.25">
      <c r="A88" s="150">
        <v>41</v>
      </c>
      <c r="B88" s="23" t="s">
        <v>111</v>
      </c>
      <c r="C88" s="23" t="s">
        <v>112</v>
      </c>
      <c r="D88" s="24">
        <v>27</v>
      </c>
      <c r="E88" s="46">
        <v>7</v>
      </c>
      <c r="F88" s="151">
        <v>0.25925925925925924</v>
      </c>
      <c r="G88" s="165">
        <v>2.4285714285714302</v>
      </c>
      <c r="H88" s="166">
        <v>2</v>
      </c>
      <c r="I88" s="151">
        <v>7.407407407407407E-2</v>
      </c>
      <c r="J88" s="165">
        <v>8.1666666666666696</v>
      </c>
      <c r="K88" s="96">
        <v>0.7142857142857143</v>
      </c>
      <c r="L88" s="70"/>
      <c r="M88" s="12"/>
      <c r="P88" s="22"/>
      <c r="Q88" s="139"/>
      <c r="R88" s="88"/>
      <c r="S88" s="88"/>
      <c r="T88" s="89"/>
      <c r="U88" s="88"/>
      <c r="V88" s="140"/>
      <c r="W88" s="90"/>
      <c r="X88" s="88"/>
      <c r="Y88" s="140"/>
      <c r="Z88" s="90"/>
      <c r="AA88" s="141"/>
      <c r="AB88" s="22"/>
      <c r="AME88"/>
      <c r="AMF88"/>
      <c r="AMG88"/>
      <c r="AMH88"/>
      <c r="AMI88"/>
      <c r="AMJ88"/>
    </row>
    <row r="89" spans="1:1024" ht="13.9" customHeight="1" x14ac:dyDescent="0.25">
      <c r="A89" s="150">
        <v>42</v>
      </c>
      <c r="B89" s="23" t="s">
        <v>105</v>
      </c>
      <c r="C89" s="23" t="s">
        <v>106</v>
      </c>
      <c r="D89" s="24">
        <v>27</v>
      </c>
      <c r="E89" s="46">
        <v>4</v>
      </c>
      <c r="F89" s="151">
        <v>0.14814814814814814</v>
      </c>
      <c r="G89" s="165">
        <v>2.375</v>
      </c>
      <c r="H89" s="166">
        <v>2</v>
      </c>
      <c r="I89" s="151">
        <v>7.407407407407407E-2</v>
      </c>
      <c r="J89" s="165">
        <v>3.25</v>
      </c>
      <c r="K89" s="96">
        <v>0.5</v>
      </c>
      <c r="L89" s="70"/>
      <c r="M89" s="12"/>
      <c r="P89" s="22"/>
      <c r="Q89" s="139"/>
      <c r="R89" s="88"/>
      <c r="S89" s="88"/>
      <c r="T89" s="89"/>
      <c r="U89" s="88"/>
      <c r="V89" s="140"/>
      <c r="W89" s="90"/>
      <c r="X89" s="88"/>
      <c r="Y89" s="140"/>
      <c r="Z89" s="90"/>
      <c r="AA89" s="141"/>
      <c r="AB89" s="22"/>
      <c r="AME89"/>
      <c r="AMF89"/>
      <c r="AMG89"/>
      <c r="AMH89"/>
      <c r="AMI89"/>
      <c r="AMJ89"/>
    </row>
    <row r="90" spans="1:1024" ht="15.6" customHeight="1" x14ac:dyDescent="0.25">
      <c r="A90" s="150">
        <v>43</v>
      </c>
      <c r="B90" s="23" t="s">
        <v>167</v>
      </c>
      <c r="C90" s="23" t="s">
        <v>168</v>
      </c>
      <c r="D90" s="24">
        <v>14</v>
      </c>
      <c r="E90" s="46">
        <v>2</v>
      </c>
      <c r="F90" s="151">
        <v>0.14285714285714285</v>
      </c>
      <c r="G90" s="165">
        <v>1.5</v>
      </c>
      <c r="H90" s="166">
        <v>2</v>
      </c>
      <c r="I90" s="151">
        <v>0.14285714285714285</v>
      </c>
      <c r="J90" s="165">
        <v>8</v>
      </c>
      <c r="K90" s="96">
        <v>0</v>
      </c>
      <c r="L90" s="70"/>
      <c r="M90" s="12"/>
      <c r="P90" s="22"/>
      <c r="Q90" s="139"/>
      <c r="R90" s="88"/>
      <c r="S90" s="88"/>
      <c r="T90" s="89"/>
      <c r="U90" s="88"/>
      <c r="V90" s="140"/>
      <c r="W90" s="90"/>
      <c r="X90" s="88"/>
      <c r="Y90" s="140"/>
      <c r="Z90" s="90"/>
      <c r="AA90" s="141"/>
      <c r="AB90" s="22"/>
      <c r="AME90"/>
      <c r="AMF90"/>
      <c r="AMG90"/>
      <c r="AMH90"/>
      <c r="AMI90"/>
      <c r="AMJ90"/>
    </row>
    <row r="91" spans="1:1024" ht="15" customHeight="1" x14ac:dyDescent="0.25">
      <c r="A91" s="150">
        <v>44</v>
      </c>
      <c r="B91" s="23" t="s">
        <v>128</v>
      </c>
      <c r="C91" s="23" t="s">
        <v>129</v>
      </c>
      <c r="D91" s="24">
        <v>14</v>
      </c>
      <c r="E91" s="46">
        <v>3</v>
      </c>
      <c r="F91" s="151">
        <v>0.21428571428571427</v>
      </c>
      <c r="G91" s="165">
        <v>11.1666666666667</v>
      </c>
      <c r="H91" s="166">
        <v>2</v>
      </c>
      <c r="I91" s="151">
        <v>0.14285714285714285</v>
      </c>
      <c r="J91" s="165">
        <v>8</v>
      </c>
      <c r="K91" s="96">
        <v>0.33333333333333337</v>
      </c>
      <c r="L91" s="70"/>
      <c r="M91" s="12"/>
      <c r="P91" s="22"/>
      <c r="Q91" s="139"/>
      <c r="R91" s="88"/>
      <c r="S91" s="88"/>
      <c r="T91" s="89"/>
      <c r="U91" s="88"/>
      <c r="V91" s="140"/>
      <c r="W91" s="90"/>
      <c r="X91" s="88"/>
      <c r="Y91" s="140"/>
      <c r="Z91" s="90"/>
      <c r="AA91" s="141"/>
      <c r="AB91" s="22"/>
      <c r="AME91"/>
      <c r="AMF91"/>
      <c r="AMG91"/>
      <c r="AMH91"/>
      <c r="AMI91"/>
      <c r="AMJ91"/>
    </row>
    <row r="92" spans="1:1024" x14ac:dyDescent="0.25">
      <c r="A92" s="150">
        <v>45</v>
      </c>
      <c r="B92" s="23" t="s">
        <v>148</v>
      </c>
      <c r="C92" s="23" t="s">
        <v>149</v>
      </c>
      <c r="D92" s="24">
        <v>12</v>
      </c>
      <c r="E92" s="46">
        <v>1</v>
      </c>
      <c r="F92" s="151">
        <v>8.3333333333333329E-2</v>
      </c>
      <c r="G92" s="165">
        <v>1.5</v>
      </c>
      <c r="H92" s="166">
        <v>2</v>
      </c>
      <c r="I92" s="151">
        <v>0.16666666666666666</v>
      </c>
      <c r="J92" s="165">
        <v>21.5</v>
      </c>
      <c r="K92" s="96">
        <v>-1</v>
      </c>
      <c r="L92" s="70"/>
      <c r="M92" s="12"/>
      <c r="P92" s="22"/>
      <c r="Q92" s="139"/>
      <c r="R92" s="88"/>
      <c r="S92" s="88"/>
      <c r="T92" s="89"/>
      <c r="U92" s="88"/>
      <c r="V92" s="140"/>
      <c r="W92" s="90"/>
      <c r="X92" s="88"/>
      <c r="Y92" s="140"/>
      <c r="Z92" s="90"/>
      <c r="AA92" s="141"/>
      <c r="AB92" s="22"/>
      <c r="AME92"/>
      <c r="AMF92"/>
      <c r="AMG92"/>
      <c r="AMH92"/>
      <c r="AMI92"/>
      <c r="AMJ92"/>
    </row>
    <row r="93" spans="1:1024" x14ac:dyDescent="0.25">
      <c r="A93" s="234">
        <v>46</v>
      </c>
      <c r="B93" s="23" t="s">
        <v>159</v>
      </c>
      <c r="C93" s="23" t="s">
        <v>160</v>
      </c>
      <c r="D93" s="24">
        <v>10</v>
      </c>
      <c r="E93" s="46">
        <v>1</v>
      </c>
      <c r="F93" s="151">
        <v>0.1</v>
      </c>
      <c r="G93" s="165">
        <v>1.5</v>
      </c>
      <c r="H93" s="166">
        <v>2</v>
      </c>
      <c r="I93" s="151">
        <v>0.2</v>
      </c>
      <c r="J93" s="165">
        <v>1.5</v>
      </c>
      <c r="K93" s="167">
        <v>-1</v>
      </c>
      <c r="L93" s="70"/>
      <c r="M93" s="12"/>
      <c r="P93" s="22"/>
      <c r="Q93" s="139"/>
      <c r="R93" s="88"/>
      <c r="S93" s="88"/>
      <c r="T93" s="89"/>
      <c r="U93" s="88"/>
      <c r="V93" s="140"/>
      <c r="W93" s="90"/>
      <c r="X93" s="88"/>
      <c r="Y93" s="140"/>
      <c r="Z93" s="90"/>
      <c r="AA93" s="141"/>
      <c r="AB93" s="22"/>
      <c r="AME93"/>
      <c r="AMF93"/>
      <c r="AMG93"/>
      <c r="AMH93"/>
      <c r="AMI93"/>
      <c r="AMJ93"/>
    </row>
    <row r="94" spans="1:1024" x14ac:dyDescent="0.25">
      <c r="A94" s="234">
        <v>47</v>
      </c>
      <c r="B94" s="23" t="s">
        <v>109</v>
      </c>
      <c r="C94" s="23" t="s">
        <v>110</v>
      </c>
      <c r="D94" s="24">
        <v>47</v>
      </c>
      <c r="E94" s="46">
        <v>4</v>
      </c>
      <c r="F94" s="151">
        <v>8.5106382978723402E-2</v>
      </c>
      <c r="G94" s="165">
        <v>5</v>
      </c>
      <c r="H94" s="166">
        <v>1</v>
      </c>
      <c r="I94" s="151">
        <v>2.1276595744680851E-2</v>
      </c>
      <c r="J94" s="165">
        <v>5.5</v>
      </c>
      <c r="K94" s="96">
        <v>0.75</v>
      </c>
      <c r="L94" s="70"/>
      <c r="M94" s="12"/>
      <c r="P94" s="22"/>
      <c r="Q94" s="139"/>
      <c r="R94" s="88"/>
      <c r="S94" s="88"/>
      <c r="T94" s="89"/>
      <c r="U94" s="88"/>
      <c r="V94" s="140"/>
      <c r="W94" s="90"/>
      <c r="X94" s="88"/>
      <c r="Y94" s="140"/>
      <c r="Z94" s="90"/>
      <c r="AA94" s="141"/>
      <c r="AB94" s="22"/>
      <c r="AME94"/>
      <c r="AMF94"/>
      <c r="AMG94"/>
      <c r="AMH94"/>
      <c r="AMI94"/>
      <c r="AMJ94"/>
    </row>
    <row r="95" spans="1:1024" x14ac:dyDescent="0.25">
      <c r="A95" s="234">
        <v>48</v>
      </c>
      <c r="B95" s="23" t="s">
        <v>99</v>
      </c>
      <c r="C95" s="23" t="s">
        <v>100</v>
      </c>
      <c r="D95" s="24">
        <v>36</v>
      </c>
      <c r="E95" s="46">
        <v>6</v>
      </c>
      <c r="F95" s="151">
        <v>0.16666666666666666</v>
      </c>
      <c r="G95" s="165">
        <v>2.5833333333333299</v>
      </c>
      <c r="H95" s="166">
        <v>1</v>
      </c>
      <c r="I95" s="151">
        <v>2.7777777777777776E-2</v>
      </c>
      <c r="J95" s="165">
        <v>5.8333333333333304</v>
      </c>
      <c r="K95" s="96">
        <v>0.83333333333333337</v>
      </c>
      <c r="L95" s="70"/>
      <c r="M95" s="12"/>
      <c r="P95" s="22"/>
      <c r="Q95" s="139"/>
      <c r="R95" s="88"/>
      <c r="S95" s="88"/>
      <c r="T95" s="89"/>
      <c r="U95" s="88"/>
      <c r="V95" s="140"/>
      <c r="W95" s="90"/>
      <c r="X95" s="88"/>
      <c r="Y95" s="140"/>
      <c r="Z95" s="90"/>
      <c r="AA95" s="141"/>
      <c r="AB95" s="22"/>
      <c r="AME95"/>
      <c r="AMF95"/>
      <c r="AMG95"/>
      <c r="AMH95"/>
      <c r="AMI95"/>
      <c r="AMJ95"/>
    </row>
    <row r="96" spans="1:1024" x14ac:dyDescent="0.25">
      <c r="A96" s="234">
        <v>49</v>
      </c>
      <c r="B96" s="23" t="s">
        <v>145</v>
      </c>
      <c r="C96" s="23" t="s">
        <v>146</v>
      </c>
      <c r="D96" s="24">
        <v>22</v>
      </c>
      <c r="E96" s="46">
        <v>3</v>
      </c>
      <c r="F96" s="151">
        <v>0.13636363636363635</v>
      </c>
      <c r="G96" s="165">
        <v>1.5</v>
      </c>
      <c r="H96" s="166">
        <v>1</v>
      </c>
      <c r="I96" s="151">
        <v>4.5454545454545456E-2</v>
      </c>
      <c r="J96" s="165">
        <v>13.25</v>
      </c>
      <c r="K96" s="96">
        <v>0.66666666666666674</v>
      </c>
      <c r="L96" s="70"/>
      <c r="M96" s="12"/>
      <c r="P96" s="22"/>
      <c r="Q96" s="139"/>
      <c r="R96" s="88"/>
      <c r="S96" s="88"/>
      <c r="T96" s="89"/>
      <c r="U96" s="88"/>
      <c r="V96" s="140"/>
      <c r="W96" s="90"/>
      <c r="X96" s="88"/>
      <c r="Y96" s="140"/>
      <c r="Z96" s="90"/>
      <c r="AA96" s="141"/>
      <c r="AB96" s="22"/>
      <c r="AME96"/>
      <c r="AMF96"/>
      <c r="AMG96"/>
      <c r="AMH96"/>
      <c r="AMI96"/>
      <c r="AMJ96"/>
    </row>
    <row r="97" spans="1:1024" x14ac:dyDescent="0.25">
      <c r="A97" s="150">
        <v>50</v>
      </c>
      <c r="B97" s="23" t="s">
        <v>130</v>
      </c>
      <c r="C97" s="23" t="s">
        <v>131</v>
      </c>
      <c r="D97" s="24">
        <v>21</v>
      </c>
      <c r="E97" s="46">
        <v>3</v>
      </c>
      <c r="F97" s="151">
        <v>0.14285714285714285</v>
      </c>
      <c r="G97" s="165">
        <v>4.8333333333333304</v>
      </c>
      <c r="H97" s="166">
        <v>1</v>
      </c>
      <c r="I97" s="151">
        <v>4.7619047619047616E-2</v>
      </c>
      <c r="J97" s="165">
        <v>6.5</v>
      </c>
      <c r="K97" s="96">
        <v>0.66666666666666674</v>
      </c>
      <c r="L97" s="70"/>
      <c r="M97" s="12"/>
      <c r="P97" s="22"/>
      <c r="Q97" s="139"/>
      <c r="R97" s="88"/>
      <c r="S97" s="88"/>
      <c r="T97" s="89"/>
      <c r="U97" s="88"/>
      <c r="V97" s="140"/>
      <c r="W97" s="90"/>
      <c r="X97" s="88"/>
      <c r="Y97" s="140"/>
      <c r="Z97" s="90"/>
      <c r="AA97" s="141"/>
      <c r="AB97" s="22"/>
      <c r="AME97"/>
      <c r="AMF97"/>
      <c r="AMG97"/>
      <c r="AMH97"/>
      <c r="AMI97"/>
      <c r="AMJ97"/>
    </row>
    <row r="98" spans="1:1024" x14ac:dyDescent="0.25">
      <c r="A98" s="150">
        <v>51</v>
      </c>
      <c r="B98" s="23" t="s">
        <v>158</v>
      </c>
      <c r="C98" s="23" t="s">
        <v>686</v>
      </c>
      <c r="D98" s="24">
        <v>16</v>
      </c>
      <c r="E98" s="46">
        <v>0</v>
      </c>
      <c r="F98" s="151">
        <v>0</v>
      </c>
      <c r="G98" s="165">
        <v>0</v>
      </c>
      <c r="H98" s="166">
        <v>1</v>
      </c>
      <c r="I98" s="151">
        <v>6.25E-2</v>
      </c>
      <c r="J98" s="165">
        <v>13.25</v>
      </c>
      <c r="K98" s="96" t="s">
        <v>704</v>
      </c>
      <c r="L98" s="70"/>
      <c r="M98" s="12"/>
      <c r="P98" s="22"/>
      <c r="Q98" s="139"/>
      <c r="R98" s="88"/>
      <c r="S98" s="88"/>
      <c r="T98" s="89"/>
      <c r="U98" s="88"/>
      <c r="V98" s="140"/>
      <c r="W98" s="90"/>
      <c r="X98" s="88"/>
      <c r="Y98" s="140"/>
      <c r="Z98" s="90"/>
      <c r="AA98" s="141"/>
      <c r="AB98" s="22"/>
      <c r="AME98"/>
      <c r="AMF98"/>
      <c r="AMG98"/>
      <c r="AMH98"/>
      <c r="AMI98"/>
      <c r="AMJ98"/>
    </row>
    <row r="99" spans="1:1024" x14ac:dyDescent="0.25">
      <c r="A99" s="150">
        <v>52</v>
      </c>
      <c r="B99" s="23" t="s">
        <v>548</v>
      </c>
      <c r="C99" s="23" t="s">
        <v>687</v>
      </c>
      <c r="D99" s="24">
        <v>14</v>
      </c>
      <c r="E99" s="46">
        <v>3</v>
      </c>
      <c r="F99" s="151">
        <v>0.21428571428571427</v>
      </c>
      <c r="G99" s="165">
        <v>1.5</v>
      </c>
      <c r="H99" s="166">
        <v>1</v>
      </c>
      <c r="I99" s="151">
        <v>7.1428571428571425E-2</v>
      </c>
      <c r="J99" s="165">
        <v>8</v>
      </c>
      <c r="K99" s="96">
        <v>0.66666666666666674</v>
      </c>
      <c r="L99" s="70"/>
      <c r="M99" s="12"/>
      <c r="P99" s="22"/>
      <c r="Q99" s="139"/>
      <c r="R99" s="88"/>
      <c r="S99" s="88"/>
      <c r="T99" s="89"/>
      <c r="U99" s="88"/>
      <c r="V99" s="140"/>
      <c r="W99" s="90"/>
      <c r="X99" s="88"/>
      <c r="Y99" s="140"/>
      <c r="Z99" s="90"/>
      <c r="AA99" s="141"/>
      <c r="AB99" s="22"/>
      <c r="AME99"/>
      <c r="AMF99"/>
      <c r="AMG99"/>
      <c r="AMH99"/>
      <c r="AMI99"/>
      <c r="AMJ99"/>
    </row>
    <row r="100" spans="1:1024" x14ac:dyDescent="0.25">
      <c r="A100" s="150">
        <v>53</v>
      </c>
      <c r="B100" s="23" t="s">
        <v>132</v>
      </c>
      <c r="C100" s="23" t="s">
        <v>133</v>
      </c>
      <c r="D100" s="24">
        <v>13</v>
      </c>
      <c r="E100" s="46">
        <v>0</v>
      </c>
      <c r="F100" s="151">
        <v>0</v>
      </c>
      <c r="G100" s="165">
        <v>0</v>
      </c>
      <c r="H100" s="166">
        <v>1</v>
      </c>
      <c r="I100" s="151">
        <v>7.6923076923076927E-2</v>
      </c>
      <c r="J100" s="165">
        <v>15.5</v>
      </c>
      <c r="K100" s="96" t="s">
        <v>704</v>
      </c>
      <c r="L100" s="70"/>
      <c r="M100" s="12"/>
      <c r="P100" s="22"/>
      <c r="Q100" s="139"/>
      <c r="R100" s="88"/>
      <c r="S100" s="88"/>
      <c r="T100" s="89"/>
      <c r="U100" s="88"/>
      <c r="V100" s="140"/>
      <c r="W100" s="90"/>
      <c r="X100" s="88"/>
      <c r="Y100" s="140"/>
      <c r="Z100" s="90"/>
      <c r="AA100" s="141"/>
      <c r="AB100" s="22"/>
      <c r="AME100"/>
      <c r="AMF100"/>
      <c r="AMG100"/>
      <c r="AMH100"/>
      <c r="AMI100"/>
      <c r="AMJ100"/>
    </row>
    <row r="101" spans="1:1024" x14ac:dyDescent="0.25">
      <c r="A101" s="150">
        <v>54</v>
      </c>
      <c r="B101" s="23" t="s">
        <v>688</v>
      </c>
      <c r="C101" s="23" t="s">
        <v>689</v>
      </c>
      <c r="D101" s="24">
        <v>7</v>
      </c>
      <c r="E101" s="46">
        <v>2</v>
      </c>
      <c r="F101" s="151">
        <v>0.2857142857142857</v>
      </c>
      <c r="G101" s="165">
        <v>8.5</v>
      </c>
      <c r="H101" s="166">
        <v>1</v>
      </c>
      <c r="I101" s="151">
        <v>0.14285714285714285</v>
      </c>
      <c r="J101" s="165">
        <v>0</v>
      </c>
      <c r="K101" s="96">
        <v>0.5</v>
      </c>
      <c r="L101" s="70"/>
      <c r="M101" s="12"/>
      <c r="P101" s="22"/>
      <c r="Q101" s="139"/>
      <c r="R101" s="88"/>
      <c r="S101" s="88"/>
      <c r="T101" s="89"/>
      <c r="U101" s="88"/>
      <c r="V101" s="140"/>
      <c r="W101" s="90"/>
      <c r="X101" s="88"/>
      <c r="Y101" s="140"/>
      <c r="Z101" s="90"/>
      <c r="AA101" s="141"/>
      <c r="AB101" s="22"/>
      <c r="AME101"/>
      <c r="AMF101"/>
      <c r="AMG101"/>
      <c r="AMH101"/>
      <c r="AMI101"/>
      <c r="AMJ101"/>
    </row>
    <row r="102" spans="1:1024" x14ac:dyDescent="0.25">
      <c r="A102" s="150">
        <v>55</v>
      </c>
      <c r="B102" s="23" t="s">
        <v>156</v>
      </c>
      <c r="C102" s="23" t="s">
        <v>157</v>
      </c>
      <c r="D102" s="24">
        <v>2</v>
      </c>
      <c r="E102" s="46">
        <v>1</v>
      </c>
      <c r="F102" s="151">
        <v>0.5</v>
      </c>
      <c r="G102" s="165">
        <v>1.5</v>
      </c>
      <c r="H102" s="166">
        <v>1</v>
      </c>
      <c r="I102" s="151">
        <v>0.5</v>
      </c>
      <c r="J102" s="165">
        <v>0</v>
      </c>
      <c r="K102" s="96">
        <v>0</v>
      </c>
      <c r="L102" s="70"/>
      <c r="M102" s="12"/>
      <c r="P102" s="22"/>
      <c r="Q102" s="139"/>
      <c r="R102" s="88"/>
      <c r="S102" s="88"/>
      <c r="T102" s="89"/>
      <c r="U102" s="88"/>
      <c r="V102" s="140"/>
      <c r="W102" s="90"/>
      <c r="X102" s="88"/>
      <c r="Y102" s="140"/>
      <c r="Z102" s="90"/>
      <c r="AA102" s="141"/>
      <c r="AB102" s="22"/>
      <c r="AME102"/>
      <c r="AMF102"/>
      <c r="AMG102"/>
      <c r="AMH102"/>
      <c r="AMI102"/>
      <c r="AMJ102"/>
    </row>
    <row r="103" spans="1:1024" x14ac:dyDescent="0.25">
      <c r="A103" s="150">
        <v>56</v>
      </c>
      <c r="B103" s="23" t="s">
        <v>137</v>
      </c>
      <c r="C103" s="23" t="s">
        <v>138</v>
      </c>
      <c r="D103" s="24">
        <v>26</v>
      </c>
      <c r="E103" s="46">
        <v>5</v>
      </c>
      <c r="F103" s="151">
        <v>0.19230769230769232</v>
      </c>
      <c r="G103" s="165">
        <v>1.5</v>
      </c>
      <c r="H103" s="166">
        <v>0</v>
      </c>
      <c r="I103" s="151">
        <v>0</v>
      </c>
      <c r="J103" s="165">
        <v>5</v>
      </c>
      <c r="K103" s="96">
        <v>1</v>
      </c>
      <c r="L103" s="70"/>
      <c r="M103" s="12"/>
      <c r="P103" s="22"/>
      <c r="Q103" s="139"/>
      <c r="R103" s="88"/>
      <c r="S103" s="88"/>
      <c r="T103" s="89"/>
      <c r="U103" s="88"/>
      <c r="V103" s="140"/>
      <c r="W103" s="90"/>
      <c r="X103" s="88"/>
      <c r="Y103" s="140"/>
      <c r="Z103" s="90"/>
      <c r="AA103" s="141"/>
      <c r="AB103" s="22"/>
      <c r="AME103"/>
      <c r="AMF103"/>
      <c r="AMG103"/>
      <c r="AMH103"/>
      <c r="AMI103"/>
      <c r="AMJ103"/>
    </row>
    <row r="104" spans="1:1024" x14ac:dyDescent="0.25">
      <c r="A104" s="150">
        <v>57</v>
      </c>
      <c r="B104" s="23" t="s">
        <v>147</v>
      </c>
      <c r="C104" s="23" t="s">
        <v>690</v>
      </c>
      <c r="D104" s="24">
        <v>12</v>
      </c>
      <c r="E104" s="46">
        <v>1</v>
      </c>
      <c r="F104" s="151">
        <v>8.3333333333333329E-2</v>
      </c>
      <c r="G104" s="165">
        <v>1.5</v>
      </c>
      <c r="H104" s="166">
        <v>0</v>
      </c>
      <c r="I104" s="151">
        <v>0</v>
      </c>
      <c r="J104" s="165">
        <v>1.5</v>
      </c>
      <c r="K104" s="96">
        <v>1</v>
      </c>
      <c r="L104" s="70"/>
      <c r="M104" s="12"/>
      <c r="P104" s="22"/>
      <c r="Q104" s="139"/>
      <c r="R104" s="88"/>
      <c r="S104" s="88"/>
      <c r="T104" s="89"/>
      <c r="U104" s="88"/>
      <c r="V104" s="140"/>
      <c r="W104" s="90"/>
      <c r="X104" s="88"/>
      <c r="Y104" s="140"/>
      <c r="Z104" s="90"/>
      <c r="AA104" s="141"/>
      <c r="AB104" s="22"/>
      <c r="AME104"/>
      <c r="AMF104"/>
      <c r="AMG104"/>
      <c r="AMH104"/>
      <c r="AMI104"/>
      <c r="AMJ104"/>
    </row>
    <row r="105" spans="1:1024" x14ac:dyDescent="0.25">
      <c r="A105" s="150">
        <v>58</v>
      </c>
      <c r="B105" s="23" t="s">
        <v>117</v>
      </c>
      <c r="C105" s="23" t="s">
        <v>118</v>
      </c>
      <c r="D105" s="24">
        <v>7</v>
      </c>
      <c r="E105" s="46">
        <v>1</v>
      </c>
      <c r="F105" s="151">
        <v>0.14285714285714285</v>
      </c>
      <c r="G105" s="165">
        <v>1.5</v>
      </c>
      <c r="H105" s="166">
        <v>0</v>
      </c>
      <c r="I105" s="151">
        <v>0</v>
      </c>
      <c r="J105" s="165">
        <v>0</v>
      </c>
      <c r="K105" s="96">
        <v>1</v>
      </c>
      <c r="L105" s="70"/>
      <c r="M105" s="12"/>
      <c r="P105" s="22"/>
      <c r="Q105" s="139"/>
      <c r="R105" s="88"/>
      <c r="S105" s="88"/>
      <c r="T105" s="89"/>
      <c r="U105" s="88"/>
      <c r="V105" s="140"/>
      <c r="W105" s="90"/>
      <c r="X105" s="88"/>
      <c r="Y105" s="140"/>
      <c r="Z105" s="90"/>
      <c r="AA105" s="141"/>
      <c r="AB105" s="22"/>
      <c r="AME105"/>
      <c r="AMF105"/>
      <c r="AMG105"/>
      <c r="AMH105"/>
      <c r="AMI105"/>
      <c r="AMJ105"/>
    </row>
    <row r="106" spans="1:1024" ht="15.6" customHeight="1" x14ac:dyDescent="0.25">
      <c r="A106" s="150">
        <v>59</v>
      </c>
      <c r="B106" s="23" t="s">
        <v>165</v>
      </c>
      <c r="C106" s="23" t="s">
        <v>166</v>
      </c>
      <c r="D106" s="24">
        <v>1</v>
      </c>
      <c r="E106" s="46">
        <v>1</v>
      </c>
      <c r="F106" s="151">
        <v>1</v>
      </c>
      <c r="G106" s="165">
        <v>1.5</v>
      </c>
      <c r="H106" s="166">
        <v>0</v>
      </c>
      <c r="I106" s="151">
        <v>0</v>
      </c>
      <c r="J106" s="165">
        <v>0</v>
      </c>
      <c r="K106" s="96">
        <v>1</v>
      </c>
      <c r="L106" s="70"/>
      <c r="M106" s="12"/>
      <c r="P106" s="22"/>
      <c r="Q106" s="139"/>
      <c r="R106" s="88"/>
      <c r="S106" s="88"/>
      <c r="T106" s="89"/>
      <c r="U106" s="88"/>
      <c r="V106" s="140"/>
      <c r="W106" s="90"/>
      <c r="X106" s="88"/>
      <c r="Y106" s="140"/>
      <c r="Z106" s="90"/>
      <c r="AA106" s="141"/>
      <c r="AB106" s="22"/>
      <c r="AME106"/>
      <c r="AMF106"/>
      <c r="AMG106"/>
      <c r="AMH106"/>
      <c r="AMI106"/>
      <c r="AMJ106"/>
    </row>
    <row r="107" spans="1:1024" x14ac:dyDescent="0.25">
      <c r="A107" s="150">
        <v>60</v>
      </c>
      <c r="B107" s="23" t="s">
        <v>152</v>
      </c>
      <c r="C107" s="23" t="s">
        <v>153</v>
      </c>
      <c r="D107" s="24">
        <v>15</v>
      </c>
      <c r="E107" s="46">
        <v>0</v>
      </c>
      <c r="F107" s="151">
        <v>0</v>
      </c>
      <c r="G107" s="165">
        <v>0</v>
      </c>
      <c r="H107" s="166">
        <v>0</v>
      </c>
      <c r="I107" s="151">
        <v>0</v>
      </c>
      <c r="J107" s="165">
        <v>8</v>
      </c>
      <c r="K107" s="96" t="s">
        <v>704</v>
      </c>
      <c r="L107" s="70"/>
      <c r="M107" s="12"/>
      <c r="P107" s="22"/>
      <c r="Q107" s="139"/>
      <c r="R107" s="88"/>
      <c r="S107" s="88"/>
      <c r="T107" s="89"/>
      <c r="U107" s="88"/>
      <c r="V107" s="140"/>
      <c r="W107" s="90"/>
      <c r="X107" s="88"/>
      <c r="Y107" s="140"/>
      <c r="Z107" s="90"/>
      <c r="AA107" s="141"/>
      <c r="AB107" s="22"/>
      <c r="AME107"/>
      <c r="AMF107"/>
      <c r="AMG107"/>
      <c r="AMH107"/>
      <c r="AMI107"/>
      <c r="AMJ107"/>
    </row>
    <row r="108" spans="1:1024" x14ac:dyDescent="0.25">
      <c r="A108" s="150">
        <v>61</v>
      </c>
      <c r="B108" s="23" t="s">
        <v>161</v>
      </c>
      <c r="C108" s="23" t="s">
        <v>162</v>
      </c>
      <c r="D108" s="24">
        <v>15</v>
      </c>
      <c r="E108" s="46">
        <v>0</v>
      </c>
      <c r="F108" s="151">
        <v>0</v>
      </c>
      <c r="G108" s="165">
        <v>0</v>
      </c>
      <c r="H108" s="166">
        <v>0</v>
      </c>
      <c r="I108" s="151">
        <v>0</v>
      </c>
      <c r="J108" s="165">
        <v>11</v>
      </c>
      <c r="K108" s="96" t="s">
        <v>704</v>
      </c>
      <c r="L108" s="70"/>
      <c r="M108" s="12"/>
      <c r="P108" s="22"/>
      <c r="Q108" s="139"/>
      <c r="R108" s="88"/>
      <c r="S108" s="88"/>
      <c r="T108" s="89"/>
      <c r="U108" s="88"/>
      <c r="V108" s="140"/>
      <c r="W108" s="90"/>
      <c r="X108" s="88"/>
      <c r="Y108" s="140"/>
      <c r="Z108" s="90"/>
      <c r="AA108" s="141"/>
      <c r="AB108" s="22"/>
      <c r="AME108"/>
      <c r="AMF108"/>
      <c r="AMG108"/>
      <c r="AMH108"/>
      <c r="AMI108"/>
      <c r="AMJ108"/>
    </row>
    <row r="109" spans="1:1024" x14ac:dyDescent="0.25">
      <c r="A109" s="150">
        <v>62</v>
      </c>
      <c r="B109" s="23" t="s">
        <v>579</v>
      </c>
      <c r="C109" s="23" t="s">
        <v>580</v>
      </c>
      <c r="D109" s="24">
        <v>8</v>
      </c>
      <c r="E109" s="46">
        <v>0</v>
      </c>
      <c r="F109" s="151">
        <v>0</v>
      </c>
      <c r="G109" s="165">
        <v>0</v>
      </c>
      <c r="H109" s="166">
        <v>0</v>
      </c>
      <c r="I109" s="151">
        <v>0</v>
      </c>
      <c r="J109" s="165">
        <v>5</v>
      </c>
      <c r="K109" s="96" t="s">
        <v>704</v>
      </c>
      <c r="L109" s="70"/>
      <c r="M109" s="12"/>
      <c r="P109" s="22"/>
      <c r="Q109" s="139"/>
      <c r="R109" s="88"/>
      <c r="S109" s="88"/>
      <c r="T109" s="89"/>
      <c r="U109" s="88"/>
      <c r="V109" s="140"/>
      <c r="W109" s="90"/>
      <c r="X109" s="88"/>
      <c r="Y109" s="140"/>
      <c r="Z109" s="90"/>
      <c r="AA109" s="141"/>
      <c r="AB109" s="22"/>
      <c r="AMF109"/>
      <c r="AMG109"/>
      <c r="AMH109"/>
      <c r="AMI109"/>
      <c r="AMJ109"/>
    </row>
    <row r="110" spans="1:1024" x14ac:dyDescent="0.25">
      <c r="A110" s="150">
        <v>63</v>
      </c>
      <c r="B110" s="23" t="s">
        <v>691</v>
      </c>
      <c r="C110" s="23" t="s">
        <v>692</v>
      </c>
      <c r="D110" s="24">
        <v>8</v>
      </c>
      <c r="E110" s="46">
        <v>0</v>
      </c>
      <c r="F110" s="151">
        <v>0</v>
      </c>
      <c r="G110" s="165">
        <v>0</v>
      </c>
      <c r="H110" s="166">
        <v>0</v>
      </c>
      <c r="I110" s="151">
        <v>0</v>
      </c>
      <c r="J110" s="165">
        <v>0</v>
      </c>
      <c r="K110" s="96" t="s">
        <v>704</v>
      </c>
      <c r="L110" s="70"/>
      <c r="M110" s="12"/>
      <c r="P110" s="22"/>
      <c r="Q110" s="139"/>
      <c r="R110" s="88"/>
      <c r="S110" s="88"/>
      <c r="T110" s="89"/>
      <c r="U110" s="88"/>
      <c r="V110" s="140"/>
      <c r="W110" s="90"/>
      <c r="X110" s="88"/>
      <c r="Y110" s="140"/>
      <c r="Z110" s="90"/>
      <c r="AA110" s="141"/>
      <c r="AB110" s="22"/>
      <c r="AMG110"/>
      <c r="AMH110"/>
      <c r="AMI110"/>
      <c r="AMJ110"/>
    </row>
    <row r="111" spans="1:1024" x14ac:dyDescent="0.25">
      <c r="A111" s="150">
        <v>64</v>
      </c>
      <c r="B111" s="23" t="s">
        <v>553</v>
      </c>
      <c r="C111" s="23" t="s">
        <v>554</v>
      </c>
      <c r="D111" s="24">
        <v>7</v>
      </c>
      <c r="E111" s="46">
        <v>0</v>
      </c>
      <c r="F111" s="151">
        <v>0</v>
      </c>
      <c r="G111" s="165">
        <v>0</v>
      </c>
      <c r="H111" s="166">
        <v>0</v>
      </c>
      <c r="I111" s="151">
        <v>0</v>
      </c>
      <c r="J111" s="165">
        <v>0</v>
      </c>
      <c r="K111" s="96" t="s">
        <v>704</v>
      </c>
      <c r="L111" s="70"/>
      <c r="M111" s="12"/>
      <c r="P111" s="22"/>
      <c r="Q111" s="139"/>
      <c r="R111" s="88"/>
      <c r="S111" s="88"/>
      <c r="T111" s="89"/>
      <c r="U111" s="88"/>
      <c r="V111" s="140"/>
      <c r="W111" s="90"/>
      <c r="X111" s="88"/>
      <c r="Y111" s="140"/>
      <c r="Z111" s="90"/>
      <c r="AA111" s="141"/>
      <c r="AB111" s="22"/>
      <c r="AMG111"/>
      <c r="AMH111"/>
      <c r="AMI111"/>
      <c r="AMJ111"/>
    </row>
    <row r="112" spans="1:1024" x14ac:dyDescent="0.25">
      <c r="A112" s="150">
        <v>65</v>
      </c>
      <c r="B112" s="23" t="s">
        <v>163</v>
      </c>
      <c r="C112" s="23" t="s">
        <v>164</v>
      </c>
      <c r="D112" s="24">
        <v>6</v>
      </c>
      <c r="E112" s="46">
        <v>0</v>
      </c>
      <c r="F112" s="151">
        <v>0</v>
      </c>
      <c r="G112" s="165">
        <v>0</v>
      </c>
      <c r="H112" s="166">
        <v>0</v>
      </c>
      <c r="I112" s="151">
        <v>0</v>
      </c>
      <c r="J112" s="165">
        <v>0</v>
      </c>
      <c r="K112" s="96" t="s">
        <v>704</v>
      </c>
      <c r="L112" s="70"/>
      <c r="M112" s="12"/>
      <c r="P112" s="22"/>
      <c r="Q112" s="139"/>
      <c r="R112" s="88"/>
      <c r="S112" s="88"/>
      <c r="T112" s="89"/>
      <c r="U112" s="88"/>
      <c r="V112" s="140"/>
      <c r="W112" s="90"/>
      <c r="X112" s="88"/>
      <c r="Y112" s="140"/>
      <c r="Z112" s="90"/>
      <c r="AA112" s="141"/>
      <c r="AB112" s="22"/>
      <c r="AMG112"/>
      <c r="AMH112"/>
      <c r="AMI112"/>
      <c r="AMJ112"/>
    </row>
    <row r="113" spans="1:1024" x14ac:dyDescent="0.25">
      <c r="A113" s="150">
        <v>66</v>
      </c>
      <c r="B113" s="23" t="s">
        <v>150</v>
      </c>
      <c r="C113" s="23" t="s">
        <v>151</v>
      </c>
      <c r="D113" s="24">
        <v>5</v>
      </c>
      <c r="E113" s="46">
        <v>0</v>
      </c>
      <c r="F113" s="151">
        <v>0</v>
      </c>
      <c r="G113" s="165">
        <v>0</v>
      </c>
      <c r="H113" s="166">
        <v>0</v>
      </c>
      <c r="I113" s="151">
        <v>0</v>
      </c>
      <c r="J113" s="165">
        <v>0</v>
      </c>
      <c r="K113" s="96" t="s">
        <v>704</v>
      </c>
      <c r="L113" s="12"/>
      <c r="M113" s="12"/>
      <c r="P113" s="22"/>
      <c r="Q113" s="139"/>
      <c r="R113" s="88"/>
      <c r="S113" s="88"/>
      <c r="T113" s="89"/>
      <c r="U113" s="88"/>
      <c r="V113" s="140"/>
      <c r="W113" s="90"/>
      <c r="X113" s="88"/>
      <c r="Y113" s="140"/>
      <c r="Z113" s="90"/>
      <c r="AA113" s="141"/>
      <c r="AB113" s="22"/>
      <c r="AMG113"/>
      <c r="AMH113"/>
      <c r="AMI113"/>
      <c r="AMJ113"/>
    </row>
    <row r="114" spans="1:1024" x14ac:dyDescent="0.25">
      <c r="A114" s="150">
        <v>67</v>
      </c>
      <c r="B114" s="23" t="s">
        <v>693</v>
      </c>
      <c r="C114" s="23" t="s">
        <v>694</v>
      </c>
      <c r="D114" s="24">
        <v>4</v>
      </c>
      <c r="E114" s="46">
        <v>0</v>
      </c>
      <c r="F114" s="151">
        <v>0</v>
      </c>
      <c r="G114" s="165">
        <v>0</v>
      </c>
      <c r="H114" s="166">
        <v>0</v>
      </c>
      <c r="I114" s="151">
        <v>0</v>
      </c>
      <c r="J114" s="165">
        <v>0</v>
      </c>
      <c r="K114" s="96" t="s">
        <v>704</v>
      </c>
      <c r="L114" s="12"/>
      <c r="M114" s="12"/>
      <c r="P114" s="22"/>
      <c r="Q114" s="139"/>
      <c r="R114" s="88"/>
      <c r="S114" s="88"/>
      <c r="T114" s="89"/>
      <c r="U114" s="88"/>
      <c r="V114" s="140"/>
      <c r="W114" s="90"/>
      <c r="X114" s="88"/>
      <c r="Y114" s="140"/>
      <c r="Z114" s="90"/>
      <c r="AA114" s="141"/>
      <c r="AB114" s="22"/>
      <c r="AMG114"/>
      <c r="AMH114"/>
      <c r="AMI114"/>
      <c r="AMJ114"/>
    </row>
    <row r="115" spans="1:1024" x14ac:dyDescent="0.25">
      <c r="A115" s="150">
        <v>68</v>
      </c>
      <c r="B115" s="23" t="s">
        <v>695</v>
      </c>
      <c r="C115" s="23" t="s">
        <v>696</v>
      </c>
      <c r="D115" s="24">
        <v>3</v>
      </c>
      <c r="E115" s="46">
        <v>0</v>
      </c>
      <c r="F115" s="151">
        <v>0</v>
      </c>
      <c r="G115" s="165">
        <v>0</v>
      </c>
      <c r="H115" s="166">
        <v>0</v>
      </c>
      <c r="I115" s="151">
        <v>0</v>
      </c>
      <c r="J115" s="165">
        <v>0</v>
      </c>
      <c r="K115" s="96" t="s">
        <v>704</v>
      </c>
      <c r="L115" s="12"/>
      <c r="M115" s="12"/>
      <c r="P115" s="22"/>
      <c r="Q115" s="139"/>
      <c r="R115" s="88"/>
      <c r="S115" s="88"/>
      <c r="T115" s="89"/>
      <c r="U115" s="88"/>
      <c r="V115" s="140"/>
      <c r="W115" s="90"/>
      <c r="X115" s="88"/>
      <c r="Y115" s="140"/>
      <c r="Z115" s="90"/>
      <c r="AA115" s="141"/>
      <c r="AB115" s="22"/>
      <c r="AMG115"/>
      <c r="AMH115"/>
      <c r="AMI115"/>
      <c r="AMJ115"/>
    </row>
    <row r="116" spans="1:1024" x14ac:dyDescent="0.25">
      <c r="A116" s="150">
        <v>69</v>
      </c>
      <c r="B116" s="23" t="s">
        <v>139</v>
      </c>
      <c r="C116" s="23" t="s">
        <v>140</v>
      </c>
      <c r="D116" s="24">
        <v>3</v>
      </c>
      <c r="E116" s="46">
        <v>0</v>
      </c>
      <c r="F116" s="151">
        <v>0</v>
      </c>
      <c r="G116" s="165">
        <v>0</v>
      </c>
      <c r="H116" s="166">
        <v>0</v>
      </c>
      <c r="I116" s="151">
        <v>0</v>
      </c>
      <c r="J116" s="165">
        <v>0</v>
      </c>
      <c r="K116" s="96" t="s">
        <v>704</v>
      </c>
      <c r="L116" s="12"/>
      <c r="M116" s="12"/>
      <c r="P116" s="22"/>
      <c r="Q116" s="139"/>
      <c r="R116" s="88"/>
      <c r="S116" s="88"/>
      <c r="T116" s="89"/>
      <c r="U116" s="88"/>
      <c r="V116" s="140"/>
      <c r="W116" s="90"/>
      <c r="X116" s="88"/>
      <c r="Y116" s="140"/>
      <c r="Z116" s="90"/>
      <c r="AA116" s="141"/>
      <c r="AB116" s="22"/>
      <c r="AMG116"/>
      <c r="AMH116"/>
      <c r="AMI116"/>
      <c r="AMJ116"/>
    </row>
    <row r="117" spans="1:1024" x14ac:dyDescent="0.25">
      <c r="A117" s="150">
        <v>70</v>
      </c>
      <c r="B117" s="23" t="s">
        <v>169</v>
      </c>
      <c r="C117" s="23" t="s">
        <v>170</v>
      </c>
      <c r="D117" s="24">
        <v>3</v>
      </c>
      <c r="E117" s="46">
        <v>0</v>
      </c>
      <c r="F117" s="151">
        <v>0</v>
      </c>
      <c r="G117" s="165">
        <v>0</v>
      </c>
      <c r="H117" s="166">
        <v>0</v>
      </c>
      <c r="I117" s="151">
        <v>0</v>
      </c>
      <c r="J117" s="165">
        <v>0</v>
      </c>
      <c r="K117" s="96" t="s">
        <v>704</v>
      </c>
      <c r="L117" s="12"/>
      <c r="M117" s="12"/>
      <c r="P117" s="22"/>
      <c r="Q117" s="139"/>
      <c r="R117" s="88"/>
      <c r="S117" s="88"/>
      <c r="T117" s="89"/>
      <c r="U117" s="88"/>
      <c r="V117" s="140"/>
      <c r="W117" s="90"/>
      <c r="X117" s="88"/>
      <c r="Y117" s="140"/>
      <c r="Z117" s="90"/>
      <c r="AA117" s="141"/>
      <c r="AB117" s="22"/>
      <c r="AMG117"/>
      <c r="AMH117"/>
      <c r="AMI117"/>
      <c r="AMJ117"/>
    </row>
    <row r="118" spans="1:1024" x14ac:dyDescent="0.25">
      <c r="B118" s="154"/>
      <c r="D118" s="168"/>
      <c r="E118" s="168"/>
      <c r="F118" s="169"/>
      <c r="H118" s="170"/>
      <c r="I118" s="169"/>
      <c r="K118" s="31" t="s">
        <v>50</v>
      </c>
      <c r="L118" s="12"/>
      <c r="M118" s="12"/>
      <c r="P118" s="22"/>
      <c r="Q118" s="139"/>
      <c r="R118" s="88"/>
      <c r="S118" s="88"/>
      <c r="T118" s="88"/>
      <c r="U118" s="88"/>
      <c r="V118" s="140"/>
      <c r="W118" s="90"/>
      <c r="X118" s="88"/>
      <c r="Y118" s="140"/>
      <c r="Z118" s="88"/>
      <c r="AA118" s="141"/>
      <c r="AB118" s="22"/>
      <c r="AMG118"/>
      <c r="AMH118"/>
      <c r="AMI118"/>
      <c r="AMJ118"/>
    </row>
    <row r="119" spans="1:1024" x14ac:dyDescent="0.25">
      <c r="B119" s="41" t="s">
        <v>171</v>
      </c>
      <c r="C119"/>
      <c r="D119" s="40">
        <f>SUM(D48:D117)</f>
        <v>9355</v>
      </c>
      <c r="E119" s="40">
        <f>SUM(E48:E117)</f>
        <v>1156</v>
      </c>
      <c r="F119" s="72">
        <f>E119/D119</f>
        <v>0.12357028327097809</v>
      </c>
      <c r="G119" s="73"/>
      <c r="H119" s="41">
        <f>SUM(H48:H117)</f>
        <v>766</v>
      </c>
      <c r="I119" s="72">
        <f>H119/D119</f>
        <v>8.1881346873329763E-2</v>
      </c>
      <c r="J119" s="44"/>
      <c r="K119" s="76">
        <f>1-H119/E119</f>
        <v>0.33737024221453282</v>
      </c>
      <c r="L119" s="12"/>
      <c r="M119" s="12"/>
      <c r="P119" s="22"/>
      <c r="Q119" s="139"/>
      <c r="R119" s="88"/>
      <c r="S119" s="88"/>
      <c r="T119" s="88"/>
      <c r="U119" s="88"/>
      <c r="V119" s="140"/>
      <c r="W119" s="90"/>
      <c r="X119" s="88"/>
      <c r="Y119" s="140"/>
      <c r="Z119" s="88"/>
      <c r="AA119" s="141"/>
      <c r="AB119" s="22"/>
      <c r="AMG119"/>
      <c r="AMH119"/>
      <c r="AMI119"/>
      <c r="AMJ119"/>
    </row>
    <row r="120" spans="1:1024" x14ac:dyDescent="0.25">
      <c r="P120" s="22"/>
      <c r="Q120" s="139"/>
      <c r="R120" s="88"/>
      <c r="S120" s="88"/>
      <c r="T120" s="88"/>
      <c r="U120" s="88"/>
      <c r="V120" s="140"/>
      <c r="W120" s="90"/>
      <c r="X120" s="88"/>
      <c r="Y120" s="140"/>
      <c r="Z120" s="88"/>
      <c r="AA120" s="141"/>
      <c r="AB120" s="22"/>
      <c r="AMG120"/>
      <c r="AMH120"/>
      <c r="AMI120"/>
      <c r="AMJ120"/>
    </row>
    <row r="121" spans="1:1024" x14ac:dyDescent="0.25">
      <c r="P121" s="22"/>
      <c r="Q121" s="139"/>
      <c r="R121" s="88"/>
      <c r="S121" s="88"/>
      <c r="T121" s="88"/>
      <c r="U121" s="88"/>
      <c r="V121" s="140"/>
      <c r="W121" s="90"/>
      <c r="X121" s="88"/>
      <c r="Y121" s="140"/>
      <c r="Z121" s="88"/>
      <c r="AA121" s="141"/>
      <c r="AB121" s="22"/>
      <c r="AMG121"/>
      <c r="AMH121"/>
      <c r="AMI121"/>
      <c r="AMJ121"/>
    </row>
    <row r="122" spans="1:1024" x14ac:dyDescent="0.25">
      <c r="P122" s="22"/>
      <c r="Q122" s="139"/>
      <c r="R122" s="88"/>
      <c r="S122" s="88"/>
      <c r="T122" s="88"/>
      <c r="U122" s="88"/>
      <c r="V122" s="140"/>
      <c r="W122" s="90"/>
      <c r="X122" s="88"/>
      <c r="Y122" s="140"/>
      <c r="Z122" s="88"/>
      <c r="AA122" s="141"/>
      <c r="AB122" s="22"/>
      <c r="AMG122"/>
      <c r="AMH122"/>
      <c r="AMI122"/>
      <c r="AMJ122"/>
    </row>
    <row r="123" spans="1:1024" x14ac:dyDescent="0.25">
      <c r="P123" s="22"/>
      <c r="Q123" s="32"/>
      <c r="R123" s="32"/>
      <c r="S123" s="32"/>
      <c r="T123" s="32"/>
      <c r="U123" s="32"/>
      <c r="V123" s="32"/>
      <c r="W123" s="69"/>
      <c r="X123" s="32"/>
      <c r="Y123" s="32"/>
      <c r="Z123" s="32"/>
      <c r="AA123" s="142"/>
      <c r="AB123" s="22"/>
      <c r="AMG123"/>
      <c r="AMH123"/>
      <c r="AMI123"/>
      <c r="AMJ123"/>
    </row>
    <row r="124" spans="1:1024" x14ac:dyDescent="0.25">
      <c r="P124" s="22"/>
      <c r="Q124" s="32"/>
      <c r="R124" s="143"/>
      <c r="S124" s="32"/>
      <c r="T124" s="171"/>
      <c r="U124" s="171"/>
      <c r="V124" s="145"/>
      <c r="W124" s="146"/>
      <c r="X124" s="143"/>
      <c r="Y124" s="145"/>
      <c r="Z124" s="147"/>
      <c r="AA124" s="172"/>
      <c r="AB124" s="22"/>
      <c r="AMG124"/>
      <c r="AMH124"/>
      <c r="AMI124"/>
      <c r="AMJ124"/>
    </row>
    <row r="125" spans="1:1024" x14ac:dyDescent="0.25">
      <c r="AMG125"/>
      <c r="AMH125"/>
      <c r="AMI125"/>
      <c r="AMJ125"/>
    </row>
    <row r="126" spans="1:1024" x14ac:dyDescent="0.25">
      <c r="AMG126"/>
      <c r="AMH126"/>
      <c r="AMI126"/>
      <c r="AMJ126"/>
    </row>
  </sheetData>
  <conditionalFormatting sqref="F48:F11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{2A6A1D94-10DB-4F1A-9574-E9935666E76D}</x14:id>
        </ext>
      </extLst>
    </cfRule>
  </conditionalFormatting>
  <conditionalFormatting sqref="I48:I112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{405D04B2-C113-48BE-B52F-DBF0FBC92696}</x14:id>
        </ext>
      </extLst>
    </cfRule>
  </conditionalFormatting>
  <conditionalFormatting sqref="I113:I116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{9CE8AF11-9B44-43B6-8AA9-C57FF2C6D0B0}</x14:id>
        </ext>
      </extLst>
    </cfRule>
  </conditionalFormatting>
  <conditionalFormatting sqref="F117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{1623F0A0-7F9B-4C7B-BB53-21563B6BB8BF}</x14:id>
        </ext>
      </extLst>
    </cfRule>
  </conditionalFormatting>
  <conditionalFormatting sqref="I117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{E8DED143-BC32-4A78-9E75-75A813BEC68F}</x14:id>
        </ext>
      </extLst>
    </cfRule>
  </conditionalFormatting>
  <conditionalFormatting sqref="V48:V122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{54D1DFAD-8BED-4A16-9190-D815370B1CA3}</x14:id>
        </ext>
      </extLst>
    </cfRule>
  </conditionalFormatting>
  <conditionalFormatting sqref="Y48:Y12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{1B28A6B9-9E6A-4CF3-8707-DA390E36D34A}</x14:id>
        </ext>
      </extLst>
    </cfRule>
  </conditionalFormatting>
  <pageMargins left="0.7" right="0.7" top="0.75" bottom="0.75" header="0.3" footer="0.3"/>
  <pageSetup paperSize="9" scale="54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A6A1D94-10DB-4F1A-9574-E9935666E76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F48:F116</xm:sqref>
        </x14:conditionalFormatting>
        <x14:conditionalFormatting xmlns:xm="http://schemas.microsoft.com/office/excel/2006/main">
          <x14:cfRule type="dataBar" id="{405D04B2-C113-48BE-B52F-DBF0FBC9269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I48:I112</xm:sqref>
        </x14:conditionalFormatting>
        <x14:conditionalFormatting xmlns:xm="http://schemas.microsoft.com/office/excel/2006/main">
          <x14:cfRule type="dataBar" id="{9CE8AF11-9B44-43B6-8AA9-C57FF2C6D0B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I113:I116</xm:sqref>
        </x14:conditionalFormatting>
        <x14:conditionalFormatting xmlns:xm="http://schemas.microsoft.com/office/excel/2006/main">
          <x14:cfRule type="dataBar" id="{1623F0A0-7F9B-4C7B-BB53-21563B6BB8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F117</xm:sqref>
        </x14:conditionalFormatting>
        <x14:conditionalFormatting xmlns:xm="http://schemas.microsoft.com/office/excel/2006/main">
          <x14:cfRule type="dataBar" id="{E8DED143-BC32-4A78-9E75-75A813BEC68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I117</xm:sqref>
        </x14:conditionalFormatting>
        <x14:conditionalFormatting xmlns:xm="http://schemas.microsoft.com/office/excel/2006/main">
          <x14:cfRule type="dataBar" id="{54D1DFAD-8BED-4A16-9190-D815370B1C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V48:V122</xm:sqref>
        </x14:conditionalFormatting>
        <x14:conditionalFormatting xmlns:xm="http://schemas.microsoft.com/office/excel/2006/main">
          <x14:cfRule type="dataBar" id="{1B28A6B9-9E6A-4CF3-8707-DA390E36D3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Y48:Y122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73"/>
  <sheetViews>
    <sheetView showGridLines="0" zoomScaleNormal="100" workbookViewId="0"/>
  </sheetViews>
  <sheetFormatPr defaultRowHeight="15" x14ac:dyDescent="0.25"/>
  <cols>
    <col min="1" max="1" width="9.140625" style="9"/>
    <col min="2" max="2" width="12.140625" style="9" customWidth="1"/>
    <col min="3" max="3" width="48.85546875" style="9" bestFit="1" customWidth="1"/>
    <col min="4" max="4" width="11.28515625" style="9" customWidth="1"/>
    <col min="5" max="5" width="12.85546875" style="9" customWidth="1"/>
    <col min="6" max="6" width="11" style="9" customWidth="1"/>
    <col min="7" max="7" width="10.7109375" style="9" customWidth="1"/>
    <col min="8" max="8" width="13" style="9" customWidth="1"/>
    <col min="9" max="9" width="11.42578125" style="9" customWidth="1"/>
    <col min="10" max="10" width="13.28515625" style="9" customWidth="1"/>
    <col min="11" max="11" width="11" style="9" customWidth="1"/>
    <col min="12" max="13" width="9.140625" style="9"/>
    <col min="14" max="14" width="14.85546875" style="9" bestFit="1" customWidth="1"/>
    <col min="15" max="15" width="16.28515625" style="9" bestFit="1" customWidth="1"/>
    <col min="16" max="16" width="43.7109375" style="9" customWidth="1"/>
    <col min="17" max="1025" width="9.140625" style="9"/>
  </cols>
  <sheetData>
    <row r="1" spans="1:1025" ht="18.75" x14ac:dyDescent="0.3">
      <c r="A1" s="8" t="s">
        <v>697</v>
      </c>
      <c r="C1" s="10"/>
    </row>
    <row r="2" spans="1:1025" x14ac:dyDescent="0.25">
      <c r="C2" s="10"/>
    </row>
    <row r="3" spans="1:1025" ht="15.75" x14ac:dyDescent="0.25">
      <c r="A3" s="33" t="s">
        <v>8</v>
      </c>
      <c r="B3" s="33"/>
      <c r="C3" s="11" t="s">
        <v>172</v>
      </c>
    </row>
    <row r="4" spans="1:1025" ht="15.75" x14ac:dyDescent="0.25">
      <c r="A4" s="149" t="s">
        <v>698</v>
      </c>
      <c r="B4" s="33"/>
      <c r="C4" s="11"/>
    </row>
    <row r="5" spans="1:1025" ht="15.75" x14ac:dyDescent="0.25">
      <c r="A5" s="132" t="s">
        <v>699</v>
      </c>
      <c r="B5" s="33"/>
      <c r="C5" s="11"/>
    </row>
    <row r="6" spans="1:1025" x14ac:dyDescent="0.25">
      <c r="A6" s="160"/>
      <c r="C6" s="10"/>
    </row>
    <row r="7" spans="1:1025" x14ac:dyDescent="0.25">
      <c r="A7" s="13"/>
    </row>
    <row r="8" spans="1:1025" ht="15.75" x14ac:dyDescent="0.25">
      <c r="A8" s="14" t="s">
        <v>700</v>
      </c>
    </row>
    <row r="11" spans="1:1025" ht="13.9" customHeight="1" x14ac:dyDescent="0.25"/>
    <row r="12" spans="1:1025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</row>
    <row r="13" spans="1:1025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</row>
    <row r="14" spans="1:102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</row>
    <row r="15" spans="1:1025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</row>
    <row r="17" spans="1:1025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</row>
    <row r="18" spans="1:1025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</row>
    <row r="19" spans="1:1025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</row>
    <row r="20" spans="1:1025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</row>
    <row r="22" spans="1:102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</row>
    <row r="23" spans="1:102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</row>
    <row r="24" spans="1:102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</row>
    <row r="36" spans="1:1025" x14ac:dyDescent="0.25">
      <c r="A36" s="15" t="s">
        <v>10</v>
      </c>
      <c r="B36"/>
      <c r="C36"/>
    </row>
    <row r="37" spans="1:1025" x14ac:dyDescent="0.25">
      <c r="A37" s="48" t="s">
        <v>11</v>
      </c>
      <c r="B37" s="49"/>
      <c r="C37" s="50" t="s">
        <v>658</v>
      </c>
    </row>
    <row r="38" spans="1:1025" x14ac:dyDescent="0.25">
      <c r="A38" s="16" t="s">
        <v>12</v>
      </c>
      <c r="B38" s="17"/>
      <c r="C38" s="18" t="s">
        <v>13</v>
      </c>
    </row>
    <row r="39" spans="1:1025" x14ac:dyDescent="0.25">
      <c r="A39" s="19" t="s">
        <v>14</v>
      </c>
      <c r="B39" s="20"/>
      <c r="C39" s="21" t="s">
        <v>659</v>
      </c>
    </row>
    <row r="40" spans="1:1025" x14ac:dyDescent="0.25">
      <c r="A40" s="52" t="s">
        <v>15</v>
      </c>
      <c r="B40" s="53"/>
      <c r="C40" s="54" t="s">
        <v>16</v>
      </c>
    </row>
    <row r="41" spans="1:1025" x14ac:dyDescent="0.25">
      <c r="A41" s="52" t="s">
        <v>17</v>
      </c>
      <c r="B41" s="51"/>
      <c r="C41" s="54" t="s">
        <v>18</v>
      </c>
    </row>
    <row r="42" spans="1:1025" x14ac:dyDescent="0.25">
      <c r="A42" s="55" t="s">
        <v>19</v>
      </c>
      <c r="B42" s="56"/>
      <c r="C42" s="57" t="s">
        <v>20</v>
      </c>
    </row>
    <row r="43" spans="1:1025" ht="20.25" customHeight="1" x14ac:dyDescent="0.5">
      <c r="A43" s="58" t="s">
        <v>21</v>
      </c>
      <c r="B43" s="59"/>
      <c r="C43" s="60" t="s">
        <v>660</v>
      </c>
      <c r="J43" s="36"/>
      <c r="AMG43"/>
      <c r="AMH43"/>
      <c r="AMI43"/>
      <c r="AMJ43"/>
      <c r="AMK43"/>
    </row>
    <row r="45" spans="1:1025" x14ac:dyDescent="0.25"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1025" ht="15.75" x14ac:dyDescent="0.25">
      <c r="A46" s="14" t="s">
        <v>701</v>
      </c>
      <c r="L46" s="22"/>
      <c r="M46" s="22"/>
      <c r="N46" s="134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1025" ht="51.75" customHeight="1" x14ac:dyDescent="0.25">
      <c r="A47" s="77" t="s">
        <v>22</v>
      </c>
      <c r="B47" s="78" t="s">
        <v>23</v>
      </c>
      <c r="C47" s="77" t="s">
        <v>24</v>
      </c>
      <c r="D47" s="135" t="s">
        <v>662</v>
      </c>
      <c r="E47" s="79" t="s">
        <v>663</v>
      </c>
      <c r="F47" s="79" t="s">
        <v>664</v>
      </c>
      <c r="G47" s="79" t="s">
        <v>665</v>
      </c>
      <c r="H47" s="80" t="s">
        <v>666</v>
      </c>
      <c r="I47" s="80" t="s">
        <v>667</v>
      </c>
      <c r="J47" s="80" t="s">
        <v>668</v>
      </c>
      <c r="K47" s="81" t="s">
        <v>19</v>
      </c>
      <c r="L47" s="32"/>
      <c r="M47" s="22"/>
      <c r="N47" s="161"/>
      <c r="O47" s="161"/>
      <c r="P47" s="161"/>
      <c r="Q47" s="162"/>
      <c r="R47" s="163"/>
      <c r="S47" s="163"/>
      <c r="T47" s="163"/>
      <c r="U47" s="163"/>
      <c r="V47" s="163"/>
      <c r="W47" s="163"/>
      <c r="X47" s="163"/>
      <c r="Y47" s="163"/>
      <c r="Z47" s="163"/>
      <c r="AA47" s="173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</row>
    <row r="48" spans="1:1025" ht="15" customHeight="1" x14ac:dyDescent="0.25">
      <c r="A48" s="82">
        <v>1</v>
      </c>
      <c r="B48" s="23" t="s">
        <v>173</v>
      </c>
      <c r="C48" s="23" t="s">
        <v>174</v>
      </c>
      <c r="D48" s="24">
        <v>20168</v>
      </c>
      <c r="E48" s="23">
        <v>644</v>
      </c>
      <c r="F48" s="151">
        <v>3.1931773105910354E-2</v>
      </c>
      <c r="G48" s="25">
        <v>3.54114906832298</v>
      </c>
      <c r="H48" s="23">
        <v>584</v>
      </c>
      <c r="I48" s="151">
        <v>2.895676318921063E-2</v>
      </c>
      <c r="J48" s="25">
        <v>5.7765410958904102</v>
      </c>
      <c r="K48" s="174">
        <v>9.3167701863353991E-2</v>
      </c>
      <c r="L48" s="153"/>
      <c r="M48" s="22"/>
      <c r="N48" s="139"/>
      <c r="O48" s="88"/>
      <c r="P48" s="88"/>
      <c r="Q48" s="89"/>
      <c r="R48" s="88"/>
      <c r="S48" s="140"/>
      <c r="T48" s="90"/>
      <c r="U48" s="88"/>
      <c r="V48" s="140"/>
      <c r="W48" s="90"/>
      <c r="X48" s="141"/>
      <c r="Y48" s="62"/>
      <c r="Z48" s="63"/>
      <c r="AA48" s="175"/>
      <c r="AMJ48"/>
      <c r="AMK48"/>
    </row>
    <row r="49" spans="1:1025" ht="15" customHeight="1" x14ac:dyDescent="0.25">
      <c r="A49" s="82">
        <v>2</v>
      </c>
      <c r="B49" s="23" t="s">
        <v>175</v>
      </c>
      <c r="C49" s="23" t="s">
        <v>176</v>
      </c>
      <c r="D49" s="24">
        <v>4990</v>
      </c>
      <c r="E49" s="23">
        <v>101</v>
      </c>
      <c r="F49" s="151">
        <v>2.0240480961923848E-2</v>
      </c>
      <c r="G49" s="25">
        <v>2.6980198019802</v>
      </c>
      <c r="H49" s="23">
        <v>99</v>
      </c>
      <c r="I49" s="151">
        <v>1.9839679358717433E-2</v>
      </c>
      <c r="J49" s="25">
        <v>4.8888888888888902</v>
      </c>
      <c r="K49" s="174">
        <v>1.980198019801982E-2</v>
      </c>
      <c r="L49" s="153"/>
      <c r="M49" s="22"/>
      <c r="N49" s="139"/>
      <c r="O49" s="88"/>
      <c r="P49" s="88"/>
      <c r="Q49" s="89"/>
      <c r="R49" s="88"/>
      <c r="S49" s="140"/>
      <c r="T49" s="90"/>
      <c r="U49" s="88"/>
      <c r="V49" s="140"/>
      <c r="W49" s="90"/>
      <c r="X49" s="141"/>
      <c r="Y49" s="62"/>
      <c r="Z49" s="63"/>
      <c r="AA49" s="175"/>
      <c r="AMJ49"/>
      <c r="AMK49"/>
    </row>
    <row r="50" spans="1:1025" ht="15" customHeight="1" x14ac:dyDescent="0.25">
      <c r="A50" s="82">
        <v>3</v>
      </c>
      <c r="B50" s="23" t="s">
        <v>702</v>
      </c>
      <c r="C50" s="23" t="s">
        <v>703</v>
      </c>
      <c r="D50" s="24">
        <v>310</v>
      </c>
      <c r="E50" s="23">
        <v>16</v>
      </c>
      <c r="F50" s="151">
        <v>5.1612903225806452E-2</v>
      </c>
      <c r="G50" s="25">
        <v>2.125</v>
      </c>
      <c r="H50" s="23">
        <v>19</v>
      </c>
      <c r="I50" s="151">
        <v>6.1290322580645158E-2</v>
      </c>
      <c r="J50" s="25">
        <v>5.9210526315789496</v>
      </c>
      <c r="K50" s="174">
        <v>-0.1875</v>
      </c>
      <c r="L50" s="153"/>
      <c r="M50" s="22"/>
      <c r="N50" s="139"/>
      <c r="O50" s="88"/>
      <c r="P50" s="88"/>
      <c r="Q50" s="89"/>
      <c r="R50" s="88"/>
      <c r="S50" s="140"/>
      <c r="T50" s="90"/>
      <c r="U50" s="88"/>
      <c r="V50" s="140"/>
      <c r="W50" s="90"/>
      <c r="X50" s="141"/>
      <c r="Y50" s="62"/>
      <c r="Z50" s="63"/>
      <c r="AA50" s="175"/>
      <c r="AMJ50"/>
      <c r="AMK50"/>
    </row>
    <row r="51" spans="1:1025" ht="15" customHeight="1" x14ac:dyDescent="0.25">
      <c r="A51" s="82">
        <v>4</v>
      </c>
      <c r="B51" s="23" t="s">
        <v>177</v>
      </c>
      <c r="C51" s="23" t="s">
        <v>178</v>
      </c>
      <c r="D51" s="24">
        <v>657</v>
      </c>
      <c r="E51" s="23">
        <v>28</v>
      </c>
      <c r="F51" s="151">
        <v>4.2617960426179602E-2</v>
      </c>
      <c r="G51" s="25">
        <v>4.33928571428571</v>
      </c>
      <c r="H51" s="23">
        <v>17</v>
      </c>
      <c r="I51" s="151">
        <v>2.5875190258751901E-2</v>
      </c>
      <c r="J51" s="25">
        <v>6.7941176470588198</v>
      </c>
      <c r="K51" s="174">
        <v>0.3928571428571429</v>
      </c>
      <c r="L51" s="153"/>
      <c r="M51" s="22"/>
      <c r="N51" s="139"/>
      <c r="O51" s="88"/>
      <c r="P51" s="88"/>
      <c r="Q51" s="89"/>
      <c r="R51" s="88"/>
      <c r="S51" s="140"/>
      <c r="T51" s="90"/>
      <c r="U51" s="88"/>
      <c r="V51" s="140"/>
      <c r="W51" s="90"/>
      <c r="X51" s="141"/>
      <c r="Y51" s="62"/>
      <c r="Z51" s="63"/>
      <c r="AA51" s="175"/>
      <c r="AMJ51"/>
      <c r="AMK51"/>
    </row>
    <row r="52" spans="1:1025" ht="15" customHeight="1" x14ac:dyDescent="0.25">
      <c r="A52" s="82">
        <v>5</v>
      </c>
      <c r="B52" s="23" t="s">
        <v>522</v>
      </c>
      <c r="C52" s="23" t="s">
        <v>523</v>
      </c>
      <c r="D52" s="24">
        <v>22</v>
      </c>
      <c r="E52" s="23">
        <v>1</v>
      </c>
      <c r="F52" s="151">
        <v>4.5454545454545456E-2</v>
      </c>
      <c r="G52" s="25">
        <v>1.5</v>
      </c>
      <c r="H52" s="23">
        <v>2</v>
      </c>
      <c r="I52" s="151">
        <v>9.0909090909090912E-2</v>
      </c>
      <c r="J52" s="25">
        <v>5</v>
      </c>
      <c r="K52" s="174">
        <v>-1</v>
      </c>
      <c r="L52" s="153"/>
      <c r="M52" s="22"/>
      <c r="N52" s="139"/>
      <c r="O52" s="88"/>
      <c r="P52" s="88"/>
      <c r="Q52" s="89"/>
      <c r="R52" s="88"/>
      <c r="S52" s="140"/>
      <c r="T52" s="90"/>
      <c r="U52" s="88"/>
      <c r="V52" s="140"/>
      <c r="W52" s="90"/>
      <c r="X52" s="141"/>
      <c r="Y52" s="62"/>
      <c r="Z52" s="63"/>
      <c r="AA52" s="175"/>
      <c r="AMJ52"/>
      <c r="AMK52"/>
    </row>
    <row r="53" spans="1:1025" ht="15" customHeight="1" x14ac:dyDescent="0.25">
      <c r="A53" s="82">
        <v>6</v>
      </c>
      <c r="B53" s="23" t="s">
        <v>631</v>
      </c>
      <c r="C53" s="23" t="s">
        <v>632</v>
      </c>
      <c r="D53" s="24">
        <v>233</v>
      </c>
      <c r="E53" s="23">
        <v>0</v>
      </c>
      <c r="F53" s="151">
        <v>0</v>
      </c>
      <c r="G53" s="25">
        <v>0</v>
      </c>
      <c r="H53" s="23">
        <v>0</v>
      </c>
      <c r="I53" s="151">
        <v>0</v>
      </c>
      <c r="J53" s="25">
        <v>0</v>
      </c>
      <c r="K53" s="174" t="s">
        <v>704</v>
      </c>
      <c r="L53" s="22"/>
      <c r="M53" s="22"/>
      <c r="N53" s="139"/>
      <c r="O53" s="88"/>
      <c r="P53" s="88"/>
      <c r="Q53" s="89"/>
      <c r="R53" s="88"/>
      <c r="S53" s="140"/>
      <c r="T53" s="90"/>
      <c r="U53" s="88"/>
      <c r="V53" s="140"/>
      <c r="W53" s="90"/>
      <c r="X53" s="141"/>
      <c r="Y53" s="62"/>
      <c r="Z53" s="63"/>
      <c r="AA53" s="175"/>
      <c r="AMJ53"/>
      <c r="AMK53"/>
    </row>
    <row r="54" spans="1:1025" ht="15" customHeight="1" x14ac:dyDescent="0.25">
      <c r="A54" s="82">
        <v>7</v>
      </c>
      <c r="B54" s="23" t="s">
        <v>629</v>
      </c>
      <c r="C54" s="23" t="s">
        <v>630</v>
      </c>
      <c r="D54" s="24">
        <v>31</v>
      </c>
      <c r="E54" s="23">
        <v>0</v>
      </c>
      <c r="F54" s="151">
        <v>0</v>
      </c>
      <c r="G54" s="25">
        <v>0</v>
      </c>
      <c r="H54" s="23">
        <v>0</v>
      </c>
      <c r="I54" s="151">
        <v>0</v>
      </c>
      <c r="J54" s="25">
        <v>0</v>
      </c>
      <c r="K54" s="174" t="s">
        <v>704</v>
      </c>
      <c r="L54" s="22"/>
      <c r="M54" s="22"/>
      <c r="N54" s="139"/>
      <c r="O54" s="88"/>
      <c r="P54" s="88"/>
      <c r="Q54" s="89"/>
      <c r="R54" s="88"/>
      <c r="S54" s="140"/>
      <c r="T54" s="90"/>
      <c r="U54" s="88"/>
      <c r="V54" s="140"/>
      <c r="W54" s="90"/>
      <c r="X54" s="141"/>
      <c r="Y54" s="62"/>
      <c r="Z54" s="63"/>
      <c r="AA54" s="176"/>
      <c r="AMJ54"/>
      <c r="AMK54"/>
    </row>
    <row r="55" spans="1:1025" ht="15" customHeight="1" x14ac:dyDescent="0.25">
      <c r="A55" s="82">
        <v>8</v>
      </c>
      <c r="B55" s="23" t="s">
        <v>621</v>
      </c>
      <c r="C55" s="23" t="s">
        <v>622</v>
      </c>
      <c r="D55" s="24">
        <v>25</v>
      </c>
      <c r="E55" s="23">
        <v>0</v>
      </c>
      <c r="F55" s="151">
        <v>0</v>
      </c>
      <c r="G55" s="25">
        <v>0</v>
      </c>
      <c r="H55" s="23">
        <v>0</v>
      </c>
      <c r="I55" s="151">
        <v>0</v>
      </c>
      <c r="J55" s="25">
        <v>0</v>
      </c>
      <c r="K55" s="174" t="s">
        <v>704</v>
      </c>
      <c r="L55" s="22"/>
      <c r="M55" s="22"/>
      <c r="N55" s="139"/>
      <c r="O55" s="88"/>
      <c r="P55" s="88"/>
      <c r="Q55" s="89"/>
      <c r="R55" s="88"/>
      <c r="S55" s="140"/>
      <c r="T55" s="90"/>
      <c r="U55" s="88"/>
      <c r="V55" s="140"/>
      <c r="W55" s="90"/>
      <c r="X55" s="141"/>
      <c r="Y55" s="62"/>
      <c r="Z55" s="63"/>
      <c r="AA55" s="176"/>
      <c r="AMJ55"/>
      <c r="AMK55"/>
    </row>
    <row r="56" spans="1:1025" ht="15" customHeight="1" x14ac:dyDescent="0.25">
      <c r="A56" s="82">
        <v>9</v>
      </c>
      <c r="B56" s="23" t="s">
        <v>705</v>
      </c>
      <c r="C56" s="23" t="s">
        <v>706</v>
      </c>
      <c r="D56" s="24">
        <v>7</v>
      </c>
      <c r="E56" s="23">
        <v>0</v>
      </c>
      <c r="F56" s="151">
        <v>0</v>
      </c>
      <c r="G56" s="25">
        <v>0</v>
      </c>
      <c r="H56" s="23">
        <v>0</v>
      </c>
      <c r="I56" s="151">
        <v>0</v>
      </c>
      <c r="J56" s="25">
        <v>0</v>
      </c>
      <c r="K56" s="174" t="s">
        <v>704</v>
      </c>
      <c r="L56" s="22"/>
      <c r="M56" s="22"/>
      <c r="N56" s="139"/>
      <c r="O56" s="88"/>
      <c r="P56" s="88"/>
      <c r="Q56" s="89"/>
      <c r="R56" s="88"/>
      <c r="S56" s="140"/>
      <c r="T56" s="90"/>
      <c r="U56" s="88"/>
      <c r="V56" s="140"/>
      <c r="W56" s="90"/>
      <c r="X56" s="141"/>
      <c r="Y56" s="62"/>
      <c r="Z56" s="63"/>
      <c r="AA56" s="175"/>
      <c r="AMJ56"/>
      <c r="AMK56"/>
    </row>
    <row r="57" spans="1:1025" ht="15" customHeight="1" x14ac:dyDescent="0.25">
      <c r="A57" s="82">
        <v>10</v>
      </c>
      <c r="B57" s="75" t="s">
        <v>627</v>
      </c>
      <c r="C57" s="23" t="s">
        <v>628</v>
      </c>
      <c r="D57" s="24">
        <v>3</v>
      </c>
      <c r="E57" s="23">
        <v>0</v>
      </c>
      <c r="F57" s="151">
        <v>0</v>
      </c>
      <c r="G57" s="25">
        <v>0</v>
      </c>
      <c r="H57" s="23">
        <v>0</v>
      </c>
      <c r="I57" s="151">
        <v>0</v>
      </c>
      <c r="J57" s="25">
        <v>0</v>
      </c>
      <c r="K57" s="174" t="s">
        <v>704</v>
      </c>
      <c r="L57" s="22"/>
      <c r="M57" s="22"/>
      <c r="N57" s="139"/>
      <c r="O57" s="88"/>
      <c r="P57" s="88"/>
      <c r="Q57" s="89"/>
      <c r="R57" s="88"/>
      <c r="S57" s="140"/>
      <c r="T57" s="90"/>
      <c r="U57" s="88"/>
      <c r="V57" s="140"/>
      <c r="W57" s="90"/>
      <c r="X57" s="141"/>
      <c r="Y57" s="62"/>
      <c r="Z57" s="63"/>
      <c r="AA57" s="176"/>
      <c r="AMJ57"/>
      <c r="AMK57"/>
    </row>
    <row r="58" spans="1:1025" ht="15" customHeight="1" x14ac:dyDescent="0.25">
      <c r="A58" s="85"/>
      <c r="B58" s="32"/>
      <c r="C58" s="32"/>
      <c r="D58" s="68"/>
      <c r="E58" s="32"/>
      <c r="F58" s="86"/>
      <c r="G58" s="69"/>
      <c r="H58" s="32"/>
      <c r="I58" s="86"/>
      <c r="J58" s="69"/>
      <c r="K58" s="31" t="s">
        <v>50</v>
      </c>
      <c r="L58" s="22"/>
      <c r="M58" s="22"/>
      <c r="N58" s="85"/>
      <c r="O58" s="32"/>
      <c r="P58" s="32"/>
      <c r="Q58" s="68"/>
      <c r="R58" s="32"/>
      <c r="S58" s="86"/>
      <c r="T58" s="69"/>
      <c r="U58" s="32"/>
      <c r="V58" s="86"/>
      <c r="W58" s="69"/>
      <c r="X58" s="142"/>
      <c r="Y58" s="62"/>
      <c r="Z58" s="63"/>
      <c r="AA58" s="176"/>
      <c r="AMJ58"/>
      <c r="AMK58"/>
    </row>
    <row r="59" spans="1:1025" ht="15" customHeight="1" x14ac:dyDescent="0.25">
      <c r="A59"/>
      <c r="B59" s="41" t="s">
        <v>179</v>
      </c>
      <c r="C59"/>
      <c r="D59" s="40">
        <f>SUM(D48:D57)</f>
        <v>26446</v>
      </c>
      <c r="E59" s="41">
        <f>SUM(E48:E57)</f>
        <v>790</v>
      </c>
      <c r="F59" s="72">
        <f>E59/D59</f>
        <v>2.9872192392044167E-2</v>
      </c>
      <c r="G59" s="87"/>
      <c r="H59" s="41">
        <f>SUM(H48:H57)</f>
        <v>721</v>
      </c>
      <c r="I59" s="72">
        <f>H59/D59</f>
        <v>2.726310217046056E-2</v>
      </c>
      <c r="J59" s="87"/>
      <c r="K59" s="74">
        <f>1-H59/E59</f>
        <v>8.7341772151898756E-2</v>
      </c>
      <c r="L59" s="22"/>
      <c r="M59" s="22"/>
      <c r="N59" s="32"/>
      <c r="O59" s="143"/>
      <c r="P59" s="32"/>
      <c r="Q59" s="171"/>
      <c r="R59" s="143"/>
      <c r="S59" s="145"/>
      <c r="T59" s="177"/>
      <c r="U59" s="143"/>
      <c r="V59" s="145"/>
      <c r="W59" s="177"/>
      <c r="X59" s="148"/>
      <c r="Y59" s="62"/>
      <c r="Z59" s="63"/>
      <c r="AA59" s="176"/>
      <c r="AMJ59"/>
      <c r="AMK59"/>
    </row>
    <row r="60" spans="1:1025" ht="15" customHeight="1" x14ac:dyDescent="0.25">
      <c r="A60" s="178"/>
      <c r="B60" s="65"/>
      <c r="C60" s="39"/>
      <c r="D60" s="64"/>
      <c r="E60" s="64"/>
      <c r="F60" s="62"/>
      <c r="G60" s="63"/>
      <c r="H60" s="64"/>
      <c r="I60" s="62"/>
      <c r="J60" s="63"/>
      <c r="K60" s="179"/>
      <c r="L60" s="22"/>
      <c r="M60" s="22"/>
      <c r="N60" s="22"/>
      <c r="O60" s="22"/>
      <c r="P60" s="22"/>
      <c r="Q60" s="178"/>
      <c r="R60" s="65"/>
      <c r="S60" s="39"/>
      <c r="T60" s="64"/>
      <c r="U60" s="64"/>
      <c r="V60" s="62"/>
      <c r="W60" s="63"/>
      <c r="X60" s="64"/>
      <c r="Y60" s="62"/>
      <c r="Z60" s="63"/>
      <c r="AA60" s="176"/>
      <c r="AMJ60"/>
      <c r="AMK60"/>
    </row>
    <row r="61" spans="1:1025" x14ac:dyDescent="0.25">
      <c r="A61" s="22"/>
      <c r="B61" s="22"/>
      <c r="C61" s="22"/>
      <c r="D61" s="180"/>
      <c r="E61" s="181"/>
      <c r="F61" s="182"/>
      <c r="G61" s="22"/>
      <c r="H61" s="181"/>
      <c r="I61" s="182"/>
      <c r="J61" s="22"/>
      <c r="K61" s="142"/>
      <c r="L61" s="22"/>
      <c r="M61" s="22"/>
      <c r="N61" s="22"/>
      <c r="O61" s="22"/>
      <c r="P61" s="22"/>
      <c r="Q61" s="22"/>
      <c r="R61" s="183"/>
      <c r="S61" s="22"/>
      <c r="T61" s="180"/>
      <c r="U61" s="181"/>
      <c r="V61" s="182"/>
      <c r="W61" s="22"/>
      <c r="X61" s="181"/>
      <c r="Y61" s="182"/>
      <c r="Z61" s="22"/>
      <c r="AA61" s="31"/>
      <c r="AMJ61"/>
      <c r="AMK61"/>
    </row>
    <row r="62" spans="1:1025" x14ac:dyDescent="0.25">
      <c r="A62" s="22"/>
      <c r="B62" s="183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184"/>
      <c r="S62" s="22"/>
      <c r="T62" s="22"/>
      <c r="U62" s="22"/>
      <c r="V62" s="22"/>
      <c r="W62" s="22"/>
      <c r="X62" s="22"/>
      <c r="Y62" s="22"/>
      <c r="Z62" s="22"/>
      <c r="AMJ62"/>
      <c r="AMK62"/>
    </row>
    <row r="63" spans="1:1025" x14ac:dyDescent="0.25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AMK63"/>
    </row>
    <row r="64" spans="1:1025" x14ac:dyDescent="0.25">
      <c r="B64" s="185"/>
    </row>
    <row r="65" spans="2:5" x14ac:dyDescent="0.25">
      <c r="B65" s="186"/>
    </row>
    <row r="66" spans="2:5" x14ac:dyDescent="0.25">
      <c r="E66" s="185"/>
    </row>
    <row r="67" spans="2:5" x14ac:dyDescent="0.25">
      <c r="B67" s="185"/>
      <c r="C67"/>
    </row>
    <row r="68" spans="2:5" x14ac:dyDescent="0.25">
      <c r="B68" s="185"/>
    </row>
    <row r="69" spans="2:5" x14ac:dyDescent="0.25">
      <c r="E69" s="185"/>
    </row>
    <row r="70" spans="2:5" x14ac:dyDescent="0.25">
      <c r="B70" s="185"/>
    </row>
    <row r="71" spans="2:5" x14ac:dyDescent="0.25">
      <c r="B71" s="185"/>
    </row>
    <row r="72" spans="2:5" x14ac:dyDescent="0.25">
      <c r="E72" s="185"/>
    </row>
    <row r="73" spans="2:5" x14ac:dyDescent="0.25">
      <c r="B73" s="185"/>
    </row>
  </sheetData>
  <conditionalFormatting sqref="F60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{19EF7CF6-ECF4-4B4F-8423-8873775AB025}</x14:id>
        </ext>
      </extLst>
    </cfRule>
  </conditionalFormatting>
  <conditionalFormatting sqref="I60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{8EDD7929-DB3A-4B0E-859E-3C3C877357AC}</x14:id>
        </ext>
      </extLst>
    </cfRule>
  </conditionalFormatting>
  <conditionalFormatting sqref="S48:S57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{1EFCCF31-A386-42E5-9C2B-520D5F005752}</x14:id>
        </ext>
      </extLst>
    </cfRule>
  </conditionalFormatting>
  <conditionalFormatting sqref="V48:V57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{2158FA27-FC34-489C-9E73-0F8A9745F848}</x14:id>
        </ext>
      </extLst>
    </cfRule>
  </conditionalFormatting>
  <conditionalFormatting sqref="V60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{1DCD6F01-3D22-42AF-8931-4443931CAB28}</x14:id>
        </ext>
      </extLst>
    </cfRule>
  </conditionalFormatting>
  <conditionalFormatting sqref="Y48:Y5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{2D82B060-2420-4E1A-91CC-D895A1B78870}</x14:id>
        </ext>
      </extLst>
    </cfRule>
  </conditionalFormatting>
  <conditionalFormatting sqref="Y53:Y6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{E479926C-999C-48E8-A8E2-8F7146E2989E}</x14:id>
        </ext>
      </extLst>
    </cfRule>
  </conditionalFormatting>
  <conditionalFormatting sqref="F48:F57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{68296CC5-EED5-40CA-823C-239F4112B2FE}</x14:id>
        </ext>
      </extLst>
    </cfRule>
  </conditionalFormatting>
  <conditionalFormatting sqref="I48:I5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{F2EAE14E-1BE5-44D3-B09F-E57AC3BFEB5F}</x14:id>
        </ext>
      </extLst>
    </cfRule>
  </conditionalFormatting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9EF7CF6-ECF4-4B4F-8423-8873775AB02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F60</xm:sqref>
        </x14:conditionalFormatting>
        <x14:conditionalFormatting xmlns:xm="http://schemas.microsoft.com/office/excel/2006/main">
          <x14:cfRule type="dataBar" id="{8EDD7929-DB3A-4B0E-859E-3C3C877357A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I60</xm:sqref>
        </x14:conditionalFormatting>
        <x14:conditionalFormatting xmlns:xm="http://schemas.microsoft.com/office/excel/2006/main">
          <x14:cfRule type="dataBar" id="{1EFCCF31-A386-42E5-9C2B-520D5F00575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S48:S57</xm:sqref>
        </x14:conditionalFormatting>
        <x14:conditionalFormatting xmlns:xm="http://schemas.microsoft.com/office/excel/2006/main">
          <x14:cfRule type="dataBar" id="{2158FA27-FC34-489C-9E73-0F8A9745F84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V48:V57</xm:sqref>
        </x14:conditionalFormatting>
        <x14:conditionalFormatting xmlns:xm="http://schemas.microsoft.com/office/excel/2006/main">
          <x14:cfRule type="dataBar" id="{1DCD6F01-3D22-42AF-8931-4443931CAB2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V60</xm:sqref>
        </x14:conditionalFormatting>
        <x14:conditionalFormatting xmlns:xm="http://schemas.microsoft.com/office/excel/2006/main">
          <x14:cfRule type="dataBar" id="{2D82B060-2420-4E1A-91CC-D895A1B7887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Y48:Y52</xm:sqref>
        </x14:conditionalFormatting>
        <x14:conditionalFormatting xmlns:xm="http://schemas.microsoft.com/office/excel/2006/main">
          <x14:cfRule type="dataBar" id="{E479926C-999C-48E8-A8E2-8F7146E2989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Y53:Y60</xm:sqref>
        </x14:conditionalFormatting>
        <x14:conditionalFormatting xmlns:xm="http://schemas.microsoft.com/office/excel/2006/main">
          <x14:cfRule type="dataBar" id="{68296CC5-EED5-40CA-823C-239F4112B2F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F48:F57</xm:sqref>
        </x14:conditionalFormatting>
        <x14:conditionalFormatting xmlns:xm="http://schemas.microsoft.com/office/excel/2006/main">
          <x14:cfRule type="dataBar" id="{F2EAE14E-1BE5-44D3-B09F-E57AC3BFEB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I48:I57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99"/>
  <sheetViews>
    <sheetView showGridLines="0" zoomScaleNormal="100" workbookViewId="0"/>
  </sheetViews>
  <sheetFormatPr defaultRowHeight="15" x14ac:dyDescent="0.25"/>
  <cols>
    <col min="1" max="1" width="10.42578125" style="9" customWidth="1"/>
    <col min="2" max="2" width="11.85546875" style="9" customWidth="1"/>
    <col min="3" max="3" width="55.85546875" style="9" customWidth="1"/>
    <col min="4" max="4" width="10.85546875" style="9" customWidth="1"/>
    <col min="5" max="5" width="13" style="9" customWidth="1"/>
    <col min="6" max="6" width="9.7109375" style="9" customWidth="1"/>
    <col min="7" max="7" width="11.85546875" style="9" customWidth="1"/>
    <col min="8" max="8" width="13" style="9" customWidth="1"/>
    <col min="9" max="9" width="11.42578125" style="9" customWidth="1"/>
    <col min="10" max="10" width="13.28515625" style="9" customWidth="1"/>
    <col min="11" max="12" width="9.140625" style="9"/>
    <col min="13" max="13" width="17.7109375" style="9" bestFit="1" customWidth="1"/>
    <col min="14" max="14" width="14.85546875" style="9" bestFit="1" customWidth="1"/>
    <col min="15" max="15" width="16.28515625" style="9" bestFit="1" customWidth="1"/>
    <col min="16" max="16" width="42.7109375" style="9" customWidth="1"/>
    <col min="17" max="17" width="11" style="9" customWidth="1"/>
    <col min="18" max="1022" width="9.140625" style="9"/>
  </cols>
  <sheetData>
    <row r="1" spans="1:7" ht="18.75" x14ac:dyDescent="0.3">
      <c r="A1" s="8" t="s">
        <v>707</v>
      </c>
      <c r="C1" s="10"/>
      <c r="D1" s="10"/>
    </row>
    <row r="2" spans="1:7" x14ac:dyDescent="0.25">
      <c r="C2" s="149"/>
      <c r="D2" s="10"/>
    </row>
    <row r="3" spans="1:7" ht="15.75" x14ac:dyDescent="0.25">
      <c r="A3" s="33" t="s">
        <v>8</v>
      </c>
      <c r="B3" s="33"/>
      <c r="C3" s="187" t="s">
        <v>708</v>
      </c>
      <c r="D3" s="10"/>
    </row>
    <row r="4" spans="1:7" ht="15.75" x14ac:dyDescent="0.25">
      <c r="A4" s="149" t="s">
        <v>709</v>
      </c>
      <c r="B4" s="33"/>
      <c r="C4" s="187"/>
      <c r="D4" s="10"/>
    </row>
    <row r="5" spans="1:7" ht="15.75" x14ac:dyDescent="0.25">
      <c r="A5" s="132" t="s">
        <v>710</v>
      </c>
      <c r="B5" s="33"/>
      <c r="C5" s="187"/>
      <c r="D5" s="10"/>
    </row>
    <row r="6" spans="1:7" ht="15.75" x14ac:dyDescent="0.25">
      <c r="A6" s="33"/>
      <c r="B6" s="33"/>
      <c r="C6" s="187"/>
      <c r="D6" s="10"/>
    </row>
    <row r="7" spans="1:7" x14ac:dyDescent="0.25">
      <c r="A7" s="160"/>
      <c r="C7" s="149"/>
    </row>
    <row r="8" spans="1:7" ht="15.75" x14ac:dyDescent="0.25">
      <c r="A8" s="14" t="s">
        <v>711</v>
      </c>
      <c r="C8" s="160"/>
    </row>
    <row r="11" spans="1:7" x14ac:dyDescent="0.25">
      <c r="A11" s="34"/>
      <c r="B11" s="34"/>
      <c r="C11" s="34"/>
      <c r="D11" s="34"/>
      <c r="E11" s="34"/>
      <c r="F11" s="34"/>
      <c r="G11" s="34"/>
    </row>
    <row r="13" spans="1:7" x14ac:dyDescent="0.25">
      <c r="A13" s="34"/>
      <c r="B13" s="34"/>
      <c r="C13" s="34"/>
      <c r="D13" s="34"/>
      <c r="E13" s="34"/>
      <c r="F13" s="34"/>
      <c r="G13" s="34"/>
    </row>
    <row r="36" spans="1:1022" x14ac:dyDescent="0.25">
      <c r="A36" s="15" t="s">
        <v>10</v>
      </c>
      <c r="B36"/>
      <c r="C36"/>
    </row>
    <row r="37" spans="1:1022" x14ac:dyDescent="0.25">
      <c r="A37" s="48" t="s">
        <v>11</v>
      </c>
      <c r="B37" s="49"/>
      <c r="C37" s="50" t="s">
        <v>658</v>
      </c>
    </row>
    <row r="38" spans="1:1022" x14ac:dyDescent="0.25">
      <c r="A38" s="16" t="s">
        <v>12</v>
      </c>
      <c r="B38" s="17"/>
      <c r="C38" s="18" t="s">
        <v>13</v>
      </c>
    </row>
    <row r="39" spans="1:1022" x14ac:dyDescent="0.25">
      <c r="A39" s="19" t="s">
        <v>14</v>
      </c>
      <c r="B39" s="20"/>
      <c r="C39" s="21" t="s">
        <v>659</v>
      </c>
    </row>
    <row r="40" spans="1:1022" x14ac:dyDescent="0.25">
      <c r="A40" s="52" t="s">
        <v>15</v>
      </c>
      <c r="B40" s="53"/>
      <c r="C40" s="54" t="s">
        <v>16</v>
      </c>
    </row>
    <row r="41" spans="1:1022" x14ac:dyDescent="0.25">
      <c r="A41" s="52" t="s">
        <v>17</v>
      </c>
      <c r="B41" s="51"/>
      <c r="C41" s="54" t="s">
        <v>18</v>
      </c>
    </row>
    <row r="42" spans="1:1022" x14ac:dyDescent="0.25">
      <c r="A42" s="55" t="s">
        <v>19</v>
      </c>
      <c r="B42" s="56"/>
      <c r="C42" s="57" t="s">
        <v>20</v>
      </c>
    </row>
    <row r="43" spans="1:1022" x14ac:dyDescent="0.25">
      <c r="A43" s="58" t="s">
        <v>21</v>
      </c>
      <c r="B43" s="59"/>
      <c r="C43" s="60" t="s">
        <v>660</v>
      </c>
    </row>
    <row r="44" spans="1:1022" x14ac:dyDescent="0.25">
      <c r="AMD44"/>
      <c r="AME44"/>
      <c r="AMF44"/>
      <c r="AMG44"/>
      <c r="AMH44"/>
    </row>
    <row r="46" spans="1:1022" ht="15.75" x14ac:dyDescent="0.25">
      <c r="A46" s="14" t="s">
        <v>712</v>
      </c>
      <c r="L46" s="12"/>
      <c r="M46" s="22"/>
      <c r="N46" s="134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</row>
    <row r="47" spans="1:1022" ht="38.25" x14ac:dyDescent="0.25">
      <c r="A47" s="77" t="s">
        <v>22</v>
      </c>
      <c r="B47" s="78" t="s">
        <v>23</v>
      </c>
      <c r="C47" s="77" t="s">
        <v>24</v>
      </c>
      <c r="D47" s="135" t="s">
        <v>662</v>
      </c>
      <c r="E47" s="79" t="s">
        <v>663</v>
      </c>
      <c r="F47" s="79" t="s">
        <v>664</v>
      </c>
      <c r="G47" s="79" t="s">
        <v>665</v>
      </c>
      <c r="H47" s="80" t="s">
        <v>666</v>
      </c>
      <c r="I47" s="80" t="s">
        <v>667</v>
      </c>
      <c r="J47" s="80" t="s">
        <v>668</v>
      </c>
      <c r="K47" s="81" t="s">
        <v>19</v>
      </c>
      <c r="L47" s="125"/>
      <c r="M47" s="22"/>
      <c r="N47" s="161"/>
      <c r="O47" s="161"/>
      <c r="P47" s="161"/>
      <c r="Q47" s="162"/>
      <c r="R47" s="163"/>
      <c r="S47" s="163"/>
      <c r="T47" s="163"/>
      <c r="U47" s="163"/>
      <c r="V47" s="163"/>
      <c r="W47" s="163"/>
      <c r="X47" s="163"/>
      <c r="Y47" s="32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</row>
    <row r="48" spans="1:1022" x14ac:dyDescent="0.25">
      <c r="A48" s="150">
        <v>1</v>
      </c>
      <c r="B48" s="188" t="s">
        <v>180</v>
      </c>
      <c r="C48" s="189" t="s">
        <v>181</v>
      </c>
      <c r="D48" s="190">
        <v>2708</v>
      </c>
      <c r="E48" s="191">
        <v>298</v>
      </c>
      <c r="F48" s="151">
        <v>0.11004431314623338</v>
      </c>
      <c r="G48" s="165">
        <v>2.9144295302013399</v>
      </c>
      <c r="H48" s="166">
        <v>148</v>
      </c>
      <c r="I48" s="151">
        <v>5.4652880354505169E-2</v>
      </c>
      <c r="J48" s="165">
        <v>6.7635135135135096</v>
      </c>
      <c r="K48" s="96">
        <v>0.50335570469798663</v>
      </c>
      <c r="L48" s="70"/>
      <c r="M48" s="22"/>
      <c r="N48" s="139"/>
      <c r="O48" s="88"/>
      <c r="P48" s="88"/>
      <c r="Q48" s="89"/>
      <c r="R48" s="88"/>
      <c r="S48" s="140"/>
      <c r="T48" s="90"/>
      <c r="U48" s="88"/>
      <c r="V48" s="140"/>
      <c r="W48" s="90"/>
      <c r="X48" s="141"/>
      <c r="Y48" s="32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</row>
    <row r="49" spans="1:1022" x14ac:dyDescent="0.25">
      <c r="A49" s="150">
        <v>2</v>
      </c>
      <c r="B49" s="188" t="s">
        <v>184</v>
      </c>
      <c r="C49" s="189" t="s">
        <v>185</v>
      </c>
      <c r="D49" s="190">
        <v>1172</v>
      </c>
      <c r="E49" s="191">
        <v>196</v>
      </c>
      <c r="F49" s="151">
        <v>0.16723549488054607</v>
      </c>
      <c r="G49" s="165">
        <v>3.7780612244898002</v>
      </c>
      <c r="H49" s="166">
        <v>117</v>
      </c>
      <c r="I49" s="151">
        <v>9.9829351535836178E-2</v>
      </c>
      <c r="J49" s="165">
        <v>7.9871794871794899</v>
      </c>
      <c r="K49" s="96">
        <v>0.40306122448979587</v>
      </c>
      <c r="L49" s="70"/>
      <c r="M49" s="22"/>
      <c r="N49" s="139"/>
      <c r="O49" s="88"/>
      <c r="P49" s="88"/>
      <c r="Q49" s="89"/>
      <c r="R49" s="88"/>
      <c r="S49" s="140"/>
      <c r="T49" s="90"/>
      <c r="U49" s="88"/>
      <c r="V49" s="140"/>
      <c r="W49" s="90"/>
      <c r="X49" s="141"/>
      <c r="Y49" s="32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</row>
    <row r="50" spans="1:1022" x14ac:dyDescent="0.25">
      <c r="A50" s="150">
        <v>3</v>
      </c>
      <c r="B50" s="188" t="s">
        <v>182</v>
      </c>
      <c r="C50" s="189" t="s">
        <v>183</v>
      </c>
      <c r="D50" s="190">
        <v>2018</v>
      </c>
      <c r="E50" s="191">
        <v>227</v>
      </c>
      <c r="F50" s="151">
        <v>0.11248761149653122</v>
      </c>
      <c r="G50" s="165">
        <v>3.3105726872246701</v>
      </c>
      <c r="H50" s="166">
        <v>99</v>
      </c>
      <c r="I50" s="151">
        <v>4.9058473736372649E-2</v>
      </c>
      <c r="J50" s="165">
        <v>9.3333333333333304</v>
      </c>
      <c r="K50" s="96">
        <v>0.5638766519823788</v>
      </c>
      <c r="L50" s="70"/>
      <c r="M50" s="22"/>
      <c r="N50" s="139"/>
      <c r="O50" s="88"/>
      <c r="P50" s="88"/>
      <c r="Q50" s="89"/>
      <c r="R50" s="88"/>
      <c r="S50" s="140"/>
      <c r="T50" s="90"/>
      <c r="U50" s="88"/>
      <c r="V50" s="140"/>
      <c r="W50" s="90"/>
      <c r="X50" s="141"/>
      <c r="Y50" s="32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</row>
    <row r="51" spans="1:1022" x14ac:dyDescent="0.25">
      <c r="A51" s="150">
        <v>4</v>
      </c>
      <c r="B51" s="188" t="s">
        <v>186</v>
      </c>
      <c r="C51" s="189" t="s">
        <v>187</v>
      </c>
      <c r="D51" s="190">
        <v>932</v>
      </c>
      <c r="E51" s="191">
        <v>174</v>
      </c>
      <c r="F51" s="151">
        <v>0.18669527896995708</v>
      </c>
      <c r="G51" s="165">
        <v>4.20114942528736</v>
      </c>
      <c r="H51" s="166">
        <v>82</v>
      </c>
      <c r="I51" s="151">
        <v>8.7982832618025753E-2</v>
      </c>
      <c r="J51" s="165">
        <v>8.4695121951219505</v>
      </c>
      <c r="K51" s="96">
        <v>0.52873563218390807</v>
      </c>
      <c r="L51" s="70"/>
      <c r="M51" s="22"/>
      <c r="N51" s="139"/>
      <c r="O51" s="88"/>
      <c r="P51" s="88"/>
      <c r="Q51" s="89"/>
      <c r="R51" s="88"/>
      <c r="S51" s="140"/>
      <c r="T51" s="90"/>
      <c r="U51" s="88"/>
      <c r="V51" s="140"/>
      <c r="W51" s="90"/>
      <c r="X51" s="141"/>
      <c r="Y51" s="32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</row>
    <row r="52" spans="1:1022" x14ac:dyDescent="0.25">
      <c r="A52" s="150">
        <v>5</v>
      </c>
      <c r="B52" s="188" t="s">
        <v>188</v>
      </c>
      <c r="C52" s="189" t="s">
        <v>189</v>
      </c>
      <c r="D52" s="190">
        <v>536</v>
      </c>
      <c r="E52" s="191">
        <v>138</v>
      </c>
      <c r="F52" s="151">
        <v>0.2574626865671642</v>
      </c>
      <c r="G52" s="165">
        <v>4.0869565217391299</v>
      </c>
      <c r="H52" s="166">
        <v>70</v>
      </c>
      <c r="I52" s="151">
        <v>0.13059701492537312</v>
      </c>
      <c r="J52" s="165">
        <v>9.03571428571429</v>
      </c>
      <c r="K52" s="96">
        <v>0.49275362318840576</v>
      </c>
      <c r="L52" s="70"/>
      <c r="M52" s="22"/>
      <c r="N52" s="139"/>
      <c r="O52" s="88"/>
      <c r="P52" s="88"/>
      <c r="Q52" s="89"/>
      <c r="R52" s="88"/>
      <c r="S52" s="140"/>
      <c r="T52" s="90"/>
      <c r="U52" s="88"/>
      <c r="V52" s="140"/>
      <c r="W52" s="90"/>
      <c r="X52" s="141"/>
      <c r="Y52" s="3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</row>
    <row r="53" spans="1:1022" x14ac:dyDescent="0.25">
      <c r="A53" s="150">
        <v>6</v>
      </c>
      <c r="B53" s="188" t="s">
        <v>192</v>
      </c>
      <c r="C53" s="189" t="s">
        <v>193</v>
      </c>
      <c r="D53" s="190">
        <v>1032</v>
      </c>
      <c r="E53" s="191">
        <v>90</v>
      </c>
      <c r="F53" s="151">
        <v>8.7209302325581398E-2</v>
      </c>
      <c r="G53" s="165">
        <v>2.18333333333333</v>
      </c>
      <c r="H53" s="166">
        <v>39</v>
      </c>
      <c r="I53" s="151">
        <v>3.7790697674418602E-2</v>
      </c>
      <c r="J53" s="165">
        <v>6.5769230769230802</v>
      </c>
      <c r="K53" s="96">
        <v>0.56666666666666665</v>
      </c>
      <c r="L53" s="70"/>
      <c r="M53" s="22"/>
      <c r="N53" s="139"/>
      <c r="O53" s="88"/>
      <c r="P53" s="88"/>
      <c r="Q53" s="89"/>
      <c r="R53" s="88"/>
      <c r="S53" s="140"/>
      <c r="T53" s="90"/>
      <c r="U53" s="88"/>
      <c r="V53" s="140"/>
      <c r="W53" s="90"/>
      <c r="X53" s="141"/>
      <c r="Y53" s="32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</row>
    <row r="54" spans="1:1022" x14ac:dyDescent="0.25">
      <c r="A54" s="150">
        <v>7</v>
      </c>
      <c r="B54" s="188" t="s">
        <v>196</v>
      </c>
      <c r="C54" s="189" t="s">
        <v>197</v>
      </c>
      <c r="D54" s="190">
        <v>451</v>
      </c>
      <c r="E54" s="191">
        <v>77</v>
      </c>
      <c r="F54" s="151">
        <v>0.17073170731707318</v>
      </c>
      <c r="G54" s="165">
        <v>2.87662337662338</v>
      </c>
      <c r="H54" s="166">
        <v>35</v>
      </c>
      <c r="I54" s="151">
        <v>7.7605321507760533E-2</v>
      </c>
      <c r="J54" s="165">
        <v>7</v>
      </c>
      <c r="K54" s="96">
        <v>0.54545454545454541</v>
      </c>
      <c r="L54" s="70"/>
      <c r="M54" s="22"/>
      <c r="N54" s="139"/>
      <c r="O54" s="88"/>
      <c r="P54" s="88"/>
      <c r="Q54" s="89"/>
      <c r="R54" s="88"/>
      <c r="S54" s="140"/>
      <c r="T54" s="90"/>
      <c r="U54" s="88"/>
      <c r="V54" s="140"/>
      <c r="W54" s="90"/>
      <c r="X54" s="141"/>
      <c r="Y54" s="32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</row>
    <row r="55" spans="1:1022" x14ac:dyDescent="0.25">
      <c r="A55" s="150">
        <v>8</v>
      </c>
      <c r="B55" s="188" t="s">
        <v>190</v>
      </c>
      <c r="C55" s="189" t="s">
        <v>53</v>
      </c>
      <c r="D55" s="190">
        <v>431</v>
      </c>
      <c r="E55" s="191">
        <v>72</v>
      </c>
      <c r="F55" s="151">
        <v>0.16705336426914152</v>
      </c>
      <c r="G55" s="165">
        <v>2.5138888888888902</v>
      </c>
      <c r="H55" s="166">
        <v>35</v>
      </c>
      <c r="I55" s="151">
        <v>8.1206496519721574E-2</v>
      </c>
      <c r="J55" s="165">
        <v>6.21428571428571</v>
      </c>
      <c r="K55" s="96">
        <v>0.51388888888888884</v>
      </c>
      <c r="L55" s="70"/>
      <c r="M55" s="22"/>
      <c r="N55" s="139"/>
      <c r="O55" s="88"/>
      <c r="P55" s="88"/>
      <c r="Q55" s="89"/>
      <c r="R55" s="88"/>
      <c r="S55" s="140"/>
      <c r="T55" s="90"/>
      <c r="U55" s="88"/>
      <c r="V55" s="140"/>
      <c r="W55" s="90"/>
      <c r="X55" s="141"/>
      <c r="Y55" s="32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</row>
    <row r="56" spans="1:1022" x14ac:dyDescent="0.25">
      <c r="A56" s="150">
        <v>9</v>
      </c>
      <c r="B56" s="188" t="s">
        <v>201</v>
      </c>
      <c r="C56" s="189" t="s">
        <v>202</v>
      </c>
      <c r="D56" s="190">
        <v>856</v>
      </c>
      <c r="E56" s="191">
        <v>78</v>
      </c>
      <c r="F56" s="151">
        <v>9.11214953271028E-2</v>
      </c>
      <c r="G56" s="165">
        <v>2.37820512820513</v>
      </c>
      <c r="H56" s="166">
        <v>28</v>
      </c>
      <c r="I56" s="151">
        <v>3.2710280373831772E-2</v>
      </c>
      <c r="J56" s="165">
        <v>6.3214285714285703</v>
      </c>
      <c r="K56" s="96">
        <v>0.64102564102564097</v>
      </c>
      <c r="L56" s="70"/>
      <c r="M56" s="22"/>
      <c r="N56" s="139"/>
      <c r="O56" s="88"/>
      <c r="P56" s="88"/>
      <c r="Q56" s="89"/>
      <c r="R56" s="88"/>
      <c r="S56" s="140"/>
      <c r="T56" s="90"/>
      <c r="U56" s="88"/>
      <c r="V56" s="140"/>
      <c r="W56" s="90"/>
      <c r="X56" s="141"/>
      <c r="Y56" s="32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</row>
    <row r="57" spans="1:1022" x14ac:dyDescent="0.25">
      <c r="A57" s="150">
        <v>10</v>
      </c>
      <c r="B57" s="188" t="s">
        <v>198</v>
      </c>
      <c r="C57" s="189" t="s">
        <v>713</v>
      </c>
      <c r="D57" s="190">
        <v>609</v>
      </c>
      <c r="E57" s="191">
        <v>72</v>
      </c>
      <c r="F57" s="151">
        <v>0.11822660098522167</v>
      </c>
      <c r="G57" s="165">
        <v>2.3680555555555598</v>
      </c>
      <c r="H57" s="166">
        <v>26</v>
      </c>
      <c r="I57" s="151">
        <v>4.2692939244663386E-2</v>
      </c>
      <c r="J57" s="165">
        <v>8.3653846153846096</v>
      </c>
      <c r="K57" s="96">
        <v>0.63888888888888884</v>
      </c>
      <c r="L57" s="70"/>
      <c r="M57" s="22"/>
      <c r="N57" s="139"/>
      <c r="O57" s="88"/>
      <c r="P57" s="88"/>
      <c r="Q57" s="89"/>
      <c r="R57" s="88"/>
      <c r="S57" s="140"/>
      <c r="T57" s="90"/>
      <c r="U57" s="88"/>
      <c r="V57" s="140"/>
      <c r="W57" s="90"/>
      <c r="X57" s="141"/>
      <c r="Y57" s="32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</row>
    <row r="58" spans="1:1022" x14ac:dyDescent="0.25">
      <c r="A58" s="150">
        <v>11</v>
      </c>
      <c r="B58" s="188" t="s">
        <v>194</v>
      </c>
      <c r="C58" s="189" t="s">
        <v>195</v>
      </c>
      <c r="D58" s="190">
        <v>406</v>
      </c>
      <c r="E58" s="191">
        <v>62</v>
      </c>
      <c r="F58" s="151">
        <v>0.15270935960591134</v>
      </c>
      <c r="G58" s="165">
        <v>3.4354838709677402</v>
      </c>
      <c r="H58" s="166">
        <v>25</v>
      </c>
      <c r="I58" s="151">
        <v>6.1576354679802957E-2</v>
      </c>
      <c r="J58" s="165">
        <v>8.32</v>
      </c>
      <c r="K58" s="96">
        <v>0.59677419354838712</v>
      </c>
      <c r="L58" s="70"/>
      <c r="M58" s="22"/>
      <c r="N58" s="139"/>
      <c r="O58" s="88"/>
      <c r="P58" s="88"/>
      <c r="Q58" s="89"/>
      <c r="R58" s="88"/>
      <c r="S58" s="140"/>
      <c r="T58" s="90"/>
      <c r="U58" s="88"/>
      <c r="V58" s="140"/>
      <c r="W58" s="90"/>
      <c r="X58" s="141"/>
      <c r="Y58" s="32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</row>
    <row r="59" spans="1:1022" x14ac:dyDescent="0.25">
      <c r="A59" s="150">
        <v>12</v>
      </c>
      <c r="B59" s="188" t="s">
        <v>191</v>
      </c>
      <c r="C59" s="189" t="s">
        <v>59</v>
      </c>
      <c r="D59" s="190">
        <v>352</v>
      </c>
      <c r="E59" s="191">
        <v>80</v>
      </c>
      <c r="F59" s="151">
        <v>0.22727272727272727</v>
      </c>
      <c r="G59" s="165">
        <v>3.1375000000000002</v>
      </c>
      <c r="H59" s="166">
        <v>23</v>
      </c>
      <c r="I59" s="151">
        <v>6.5340909090909088E-2</v>
      </c>
      <c r="J59" s="165">
        <v>4.6739130434782599</v>
      </c>
      <c r="K59" s="96">
        <v>0.71250000000000002</v>
      </c>
      <c r="L59" s="70"/>
      <c r="M59" s="22"/>
      <c r="N59" s="139"/>
      <c r="O59" s="88"/>
      <c r="P59" s="88"/>
      <c r="Q59" s="89"/>
      <c r="R59" s="88"/>
      <c r="S59" s="140"/>
      <c r="T59" s="90"/>
      <c r="U59" s="88"/>
      <c r="V59" s="140"/>
      <c r="W59" s="90"/>
      <c r="X59" s="141"/>
      <c r="Y59" s="32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</row>
    <row r="60" spans="1:1022" x14ac:dyDescent="0.25">
      <c r="A60" s="150">
        <v>13</v>
      </c>
      <c r="B60" s="188" t="s">
        <v>203</v>
      </c>
      <c r="C60" s="189" t="s">
        <v>204</v>
      </c>
      <c r="D60" s="190">
        <v>167</v>
      </c>
      <c r="E60" s="191">
        <v>39</v>
      </c>
      <c r="F60" s="151">
        <v>0.23353293413173654</v>
      </c>
      <c r="G60" s="165">
        <v>2.7435897435897401</v>
      </c>
      <c r="H60" s="166">
        <v>20</v>
      </c>
      <c r="I60" s="151">
        <v>0.11976047904191617</v>
      </c>
      <c r="J60" s="165">
        <v>8.125</v>
      </c>
      <c r="K60" s="96">
        <v>0.48717948717948723</v>
      </c>
      <c r="L60" s="70"/>
      <c r="M60" s="22"/>
      <c r="N60" s="139"/>
      <c r="O60" s="88"/>
      <c r="P60" s="88"/>
      <c r="Q60" s="89"/>
      <c r="R60" s="88"/>
      <c r="S60" s="140"/>
      <c r="T60" s="90"/>
      <c r="U60" s="88"/>
      <c r="V60" s="140"/>
      <c r="W60" s="90"/>
      <c r="X60" s="141"/>
      <c r="Y60" s="32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</row>
    <row r="61" spans="1:1022" x14ac:dyDescent="0.25">
      <c r="A61" s="150">
        <v>14</v>
      </c>
      <c r="B61" s="188" t="s">
        <v>214</v>
      </c>
      <c r="C61" s="189" t="s">
        <v>215</v>
      </c>
      <c r="D61" s="190">
        <v>268</v>
      </c>
      <c r="E61" s="191">
        <v>47</v>
      </c>
      <c r="F61" s="151">
        <v>0.17537313432835822</v>
      </c>
      <c r="G61" s="165">
        <v>2.9468085106383</v>
      </c>
      <c r="H61" s="166">
        <v>19</v>
      </c>
      <c r="I61" s="151">
        <v>7.0895522388059698E-2</v>
      </c>
      <c r="J61" s="165">
        <v>7.2894736842105301</v>
      </c>
      <c r="K61" s="96">
        <v>0.5957446808510638</v>
      </c>
      <c r="L61" s="70"/>
      <c r="M61" s="22"/>
      <c r="N61" s="139"/>
      <c r="O61" s="88"/>
      <c r="P61" s="88"/>
      <c r="Q61" s="89"/>
      <c r="R61" s="88"/>
      <c r="S61" s="140"/>
      <c r="T61" s="90"/>
      <c r="U61" s="88"/>
      <c r="V61" s="140"/>
      <c r="W61" s="90"/>
      <c r="X61" s="141"/>
      <c r="Y61" s="32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</row>
    <row r="62" spans="1:1022" x14ac:dyDescent="0.25">
      <c r="A62" s="150">
        <v>15</v>
      </c>
      <c r="B62" s="188" t="s">
        <v>218</v>
      </c>
      <c r="C62" s="189" t="s">
        <v>219</v>
      </c>
      <c r="D62" s="190">
        <v>79</v>
      </c>
      <c r="E62" s="191">
        <v>21</v>
      </c>
      <c r="F62" s="151">
        <v>0.26582278481012656</v>
      </c>
      <c r="G62" s="165">
        <v>2.8095238095238102</v>
      </c>
      <c r="H62" s="166">
        <v>16</v>
      </c>
      <c r="I62" s="151">
        <v>0.20253164556962025</v>
      </c>
      <c r="J62" s="165">
        <v>9.46875</v>
      </c>
      <c r="K62" s="96">
        <v>0.23809523809523814</v>
      </c>
      <c r="L62" s="70"/>
      <c r="M62" s="22"/>
      <c r="N62" s="139"/>
      <c r="O62" s="88"/>
      <c r="P62" s="88"/>
      <c r="Q62" s="89"/>
      <c r="R62" s="88"/>
      <c r="S62" s="140"/>
      <c r="T62" s="90"/>
      <c r="U62" s="88"/>
      <c r="V62" s="140"/>
      <c r="W62" s="90"/>
      <c r="X62" s="141"/>
      <c r="Y62" s="3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</row>
    <row r="63" spans="1:1022" x14ac:dyDescent="0.25">
      <c r="A63" s="150">
        <v>16</v>
      </c>
      <c r="B63" s="188" t="s">
        <v>199</v>
      </c>
      <c r="C63" s="189" t="s">
        <v>200</v>
      </c>
      <c r="D63" s="190">
        <v>166</v>
      </c>
      <c r="E63" s="191">
        <v>23</v>
      </c>
      <c r="F63" s="151">
        <v>0.13855421686746988</v>
      </c>
      <c r="G63" s="165">
        <v>3.47826086956522</v>
      </c>
      <c r="H63" s="166">
        <v>10</v>
      </c>
      <c r="I63" s="151">
        <v>6.0240963855421686E-2</v>
      </c>
      <c r="J63" s="165">
        <v>5.45</v>
      </c>
      <c r="K63" s="96">
        <v>0.56521739130434789</v>
      </c>
      <c r="L63" s="70"/>
      <c r="M63" s="22"/>
      <c r="N63" s="139"/>
      <c r="O63" s="88"/>
      <c r="P63" s="88"/>
      <c r="Q63" s="89"/>
      <c r="R63" s="88"/>
      <c r="S63" s="140"/>
      <c r="T63" s="90"/>
      <c r="U63" s="88"/>
      <c r="V63" s="140"/>
      <c r="W63" s="90"/>
      <c r="X63" s="141"/>
      <c r="Y63" s="32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</row>
    <row r="64" spans="1:1022" x14ac:dyDescent="0.25">
      <c r="A64" s="150">
        <v>17</v>
      </c>
      <c r="B64" s="188" t="s">
        <v>208</v>
      </c>
      <c r="C64" s="189" t="s">
        <v>209</v>
      </c>
      <c r="D64" s="190">
        <v>282</v>
      </c>
      <c r="E64" s="191">
        <v>42</v>
      </c>
      <c r="F64" s="151">
        <v>0.14893617021276595</v>
      </c>
      <c r="G64" s="165">
        <v>2.5833333333333299</v>
      </c>
      <c r="H64" s="166">
        <v>10</v>
      </c>
      <c r="I64" s="151">
        <v>3.5460992907801421E-2</v>
      </c>
      <c r="J64" s="165">
        <v>4.4000000000000004</v>
      </c>
      <c r="K64" s="96">
        <v>0.76190476190476186</v>
      </c>
      <c r="L64" s="70"/>
      <c r="M64" s="22"/>
      <c r="N64" s="139"/>
      <c r="O64" s="88"/>
      <c r="P64" s="88"/>
      <c r="Q64" s="89"/>
      <c r="R64" s="88"/>
      <c r="S64" s="140"/>
      <c r="T64" s="90"/>
      <c r="U64" s="88"/>
      <c r="V64" s="140"/>
      <c r="W64" s="90"/>
      <c r="X64" s="141"/>
      <c r="Y64" s="32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</row>
    <row r="65" spans="1:1022" x14ac:dyDescent="0.25">
      <c r="A65" s="150">
        <v>18</v>
      </c>
      <c r="B65" s="188" t="s">
        <v>207</v>
      </c>
      <c r="C65" s="189" t="s">
        <v>714</v>
      </c>
      <c r="D65" s="190">
        <v>159</v>
      </c>
      <c r="E65" s="191">
        <v>23</v>
      </c>
      <c r="F65" s="151">
        <v>0.14465408805031446</v>
      </c>
      <c r="G65" s="165">
        <v>1.9130434782608701</v>
      </c>
      <c r="H65" s="166">
        <v>10</v>
      </c>
      <c r="I65" s="151">
        <v>6.2893081761006289E-2</v>
      </c>
      <c r="J65" s="165">
        <v>5.0999999999999996</v>
      </c>
      <c r="K65" s="96">
        <v>0.56521739130434789</v>
      </c>
      <c r="L65" s="70"/>
      <c r="M65" s="22"/>
      <c r="N65" s="139"/>
      <c r="O65" s="88"/>
      <c r="P65" s="88"/>
      <c r="Q65" s="89"/>
      <c r="R65" s="88"/>
      <c r="S65" s="140"/>
      <c r="T65" s="90"/>
      <c r="U65" s="88"/>
      <c r="V65" s="140"/>
      <c r="W65" s="90"/>
      <c r="X65" s="141"/>
      <c r="Y65" s="32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</row>
    <row r="66" spans="1:1022" x14ac:dyDescent="0.25">
      <c r="A66" s="150">
        <v>19</v>
      </c>
      <c r="B66" s="188" t="s">
        <v>220</v>
      </c>
      <c r="C66" s="189" t="s">
        <v>221</v>
      </c>
      <c r="D66" s="190">
        <v>142</v>
      </c>
      <c r="E66" s="191">
        <v>28</v>
      </c>
      <c r="F66" s="151">
        <v>0.19718309859154928</v>
      </c>
      <c r="G66" s="165">
        <v>2.625</v>
      </c>
      <c r="H66" s="166">
        <v>10</v>
      </c>
      <c r="I66" s="151">
        <v>7.0422535211267609E-2</v>
      </c>
      <c r="J66" s="165">
        <v>8.3000000000000007</v>
      </c>
      <c r="K66" s="96">
        <v>0.64285714285714279</v>
      </c>
      <c r="L66" s="70"/>
      <c r="M66" s="22"/>
      <c r="N66" s="139"/>
      <c r="O66" s="88"/>
      <c r="P66" s="88"/>
      <c r="Q66" s="89"/>
      <c r="R66" s="88"/>
      <c r="S66" s="140"/>
      <c r="T66" s="90"/>
      <c r="U66" s="88"/>
      <c r="V66" s="140"/>
      <c r="W66" s="90"/>
      <c r="X66" s="141"/>
      <c r="Y66" s="32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</row>
    <row r="67" spans="1:1022" x14ac:dyDescent="0.25">
      <c r="A67" s="150">
        <v>20</v>
      </c>
      <c r="B67" s="188" t="s">
        <v>222</v>
      </c>
      <c r="C67" s="189" t="s">
        <v>223</v>
      </c>
      <c r="D67" s="190">
        <v>233</v>
      </c>
      <c r="E67" s="191">
        <v>25</v>
      </c>
      <c r="F67" s="151">
        <v>0.1072961373390558</v>
      </c>
      <c r="G67" s="165">
        <v>3</v>
      </c>
      <c r="H67" s="166">
        <v>9</v>
      </c>
      <c r="I67" s="151">
        <v>3.8626609442060089E-2</v>
      </c>
      <c r="J67" s="165">
        <v>4.0555555555555598</v>
      </c>
      <c r="K67" s="96">
        <v>0.64</v>
      </c>
      <c r="L67" s="70"/>
      <c r="M67" s="22"/>
      <c r="N67" s="139"/>
      <c r="O67" s="88"/>
      <c r="P67" s="88"/>
      <c r="Q67" s="89"/>
      <c r="R67" s="88"/>
      <c r="S67" s="140"/>
      <c r="T67" s="90"/>
      <c r="U67" s="88"/>
      <c r="V67" s="140"/>
      <c r="W67" s="90"/>
      <c r="X67" s="141"/>
      <c r="Y67" s="32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</row>
    <row r="68" spans="1:1022" x14ac:dyDescent="0.25">
      <c r="A68" s="150">
        <v>21</v>
      </c>
      <c r="B68" s="188" t="s">
        <v>216</v>
      </c>
      <c r="C68" s="189" t="s">
        <v>217</v>
      </c>
      <c r="D68" s="190">
        <v>78</v>
      </c>
      <c r="E68" s="191">
        <v>15</v>
      </c>
      <c r="F68" s="151">
        <v>0.19230769230769232</v>
      </c>
      <c r="G68" s="165">
        <v>3.8</v>
      </c>
      <c r="H68" s="166">
        <v>8</v>
      </c>
      <c r="I68" s="151">
        <v>0.10256410256410256</v>
      </c>
      <c r="J68" s="165">
        <v>8.75</v>
      </c>
      <c r="K68" s="96">
        <v>0.46666666666666667</v>
      </c>
      <c r="L68" s="70"/>
      <c r="M68" s="22"/>
      <c r="N68" s="139"/>
      <c r="O68" s="88"/>
      <c r="P68" s="88"/>
      <c r="Q68" s="89"/>
      <c r="R68" s="88"/>
      <c r="S68" s="140"/>
      <c r="T68" s="90"/>
      <c r="U68" s="88"/>
      <c r="V68" s="140"/>
      <c r="W68" s="90"/>
      <c r="X68" s="141"/>
      <c r="Y68" s="32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</row>
    <row r="69" spans="1:1022" x14ac:dyDescent="0.25">
      <c r="A69" s="150">
        <v>22</v>
      </c>
      <c r="B69" s="188" t="s">
        <v>226</v>
      </c>
      <c r="C69" s="189" t="s">
        <v>227</v>
      </c>
      <c r="D69" s="190">
        <v>46</v>
      </c>
      <c r="E69" s="191">
        <v>8</v>
      </c>
      <c r="F69" s="151">
        <v>0.17391304347826086</v>
      </c>
      <c r="G69" s="165">
        <v>2.3125</v>
      </c>
      <c r="H69" s="166">
        <v>8</v>
      </c>
      <c r="I69" s="151">
        <v>0.17391304347826086</v>
      </c>
      <c r="J69" s="165">
        <v>8.8125</v>
      </c>
      <c r="K69" s="96">
        <v>0</v>
      </c>
      <c r="L69" s="70"/>
      <c r="M69" s="22"/>
      <c r="N69" s="139"/>
      <c r="O69" s="88"/>
      <c r="P69" s="88"/>
      <c r="Q69" s="89"/>
      <c r="R69" s="88"/>
      <c r="S69" s="140"/>
      <c r="T69" s="90"/>
      <c r="U69" s="88"/>
      <c r="V69" s="140"/>
      <c r="W69" s="90"/>
      <c r="X69" s="141"/>
      <c r="Y69" s="32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</row>
    <row r="70" spans="1:1022" x14ac:dyDescent="0.25">
      <c r="A70" s="150">
        <v>23</v>
      </c>
      <c r="B70" s="188" t="s">
        <v>210</v>
      </c>
      <c r="C70" s="189" t="s">
        <v>211</v>
      </c>
      <c r="D70" s="190">
        <v>151</v>
      </c>
      <c r="E70" s="191">
        <v>19</v>
      </c>
      <c r="F70" s="151">
        <v>0.12582781456953643</v>
      </c>
      <c r="G70" s="165">
        <v>1.5</v>
      </c>
      <c r="H70" s="166">
        <v>7</v>
      </c>
      <c r="I70" s="151">
        <v>4.6357615894039736E-2</v>
      </c>
      <c r="J70" s="165">
        <v>2</v>
      </c>
      <c r="K70" s="96">
        <v>0.63157894736842102</v>
      </c>
      <c r="L70" s="70"/>
      <c r="M70" s="22"/>
      <c r="N70" s="139"/>
      <c r="O70" s="88"/>
      <c r="P70" s="88"/>
      <c r="Q70" s="89"/>
      <c r="R70" s="88"/>
      <c r="S70" s="140"/>
      <c r="T70" s="90"/>
      <c r="U70" s="88"/>
      <c r="V70" s="140"/>
      <c r="W70" s="90"/>
      <c r="X70" s="141"/>
      <c r="Y70" s="32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</row>
    <row r="71" spans="1:1022" x14ac:dyDescent="0.25">
      <c r="A71" s="150">
        <v>24</v>
      </c>
      <c r="B71" s="188" t="s">
        <v>212</v>
      </c>
      <c r="C71" s="189" t="s">
        <v>213</v>
      </c>
      <c r="D71" s="190">
        <v>60</v>
      </c>
      <c r="E71" s="191">
        <v>11</v>
      </c>
      <c r="F71" s="151">
        <v>0.18333333333333332</v>
      </c>
      <c r="G71" s="165">
        <v>3.0909090909090899</v>
      </c>
      <c r="H71" s="166">
        <v>6</v>
      </c>
      <c r="I71" s="151">
        <v>0.1</v>
      </c>
      <c r="J71" s="165">
        <v>9.0833333333333304</v>
      </c>
      <c r="K71" s="96">
        <v>0.45454545454545459</v>
      </c>
      <c r="L71" s="70"/>
      <c r="M71" s="22"/>
      <c r="N71" s="139"/>
      <c r="O71" s="88"/>
      <c r="P71" s="88"/>
      <c r="Q71" s="89"/>
      <c r="R71" s="88"/>
      <c r="S71" s="140"/>
      <c r="T71" s="90"/>
      <c r="U71" s="88"/>
      <c r="V71" s="140"/>
      <c r="W71" s="90"/>
      <c r="X71" s="141"/>
      <c r="Y71" s="32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</row>
    <row r="72" spans="1:1022" x14ac:dyDescent="0.25">
      <c r="A72" s="150">
        <v>25</v>
      </c>
      <c r="B72" s="188" t="s">
        <v>205</v>
      </c>
      <c r="C72" s="189" t="s">
        <v>206</v>
      </c>
      <c r="D72" s="190">
        <v>130</v>
      </c>
      <c r="E72" s="191">
        <v>26</v>
      </c>
      <c r="F72" s="151">
        <v>0.2</v>
      </c>
      <c r="G72" s="165">
        <v>2.8461538461538498</v>
      </c>
      <c r="H72" s="166">
        <v>6</v>
      </c>
      <c r="I72" s="151">
        <v>4.6153846153846156E-2</v>
      </c>
      <c r="J72" s="165">
        <v>8.9166666666666696</v>
      </c>
      <c r="K72" s="96">
        <v>0.76923076923076916</v>
      </c>
      <c r="L72" s="70"/>
      <c r="M72" s="22"/>
      <c r="N72" s="139"/>
      <c r="O72" s="88"/>
      <c r="P72" s="88"/>
      <c r="Q72" s="89"/>
      <c r="R72" s="88"/>
      <c r="S72" s="140"/>
      <c r="T72" s="90"/>
      <c r="U72" s="88"/>
      <c r="V72" s="140"/>
      <c r="W72" s="90"/>
      <c r="X72" s="141"/>
      <c r="Y72" s="3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</row>
    <row r="73" spans="1:1022" x14ac:dyDescent="0.25">
      <c r="A73" s="150">
        <v>26</v>
      </c>
      <c r="B73" s="188" t="s">
        <v>560</v>
      </c>
      <c r="C73" s="189" t="s">
        <v>561</v>
      </c>
      <c r="D73" s="190">
        <v>59</v>
      </c>
      <c r="E73" s="191">
        <v>12</v>
      </c>
      <c r="F73" s="151">
        <v>0.20338983050847459</v>
      </c>
      <c r="G73" s="165">
        <v>4.375</v>
      </c>
      <c r="H73" s="166">
        <v>6</v>
      </c>
      <c r="I73" s="151">
        <v>0.10169491525423729</v>
      </c>
      <c r="J73" s="165">
        <v>13.6666666666667</v>
      </c>
      <c r="K73" s="96">
        <v>0.5</v>
      </c>
      <c r="L73" s="70"/>
      <c r="M73" s="22"/>
      <c r="N73" s="139"/>
      <c r="O73" s="88"/>
      <c r="P73" s="88"/>
      <c r="Q73" s="89"/>
      <c r="R73" s="88"/>
      <c r="S73" s="140"/>
      <c r="T73" s="90"/>
      <c r="U73" s="88"/>
      <c r="V73" s="140"/>
      <c r="W73" s="90"/>
      <c r="X73" s="141"/>
      <c r="Y73" s="32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</row>
    <row r="74" spans="1:1022" x14ac:dyDescent="0.25">
      <c r="A74" s="150">
        <v>27</v>
      </c>
      <c r="B74" s="188" t="s">
        <v>241</v>
      </c>
      <c r="C74" s="189" t="s">
        <v>242</v>
      </c>
      <c r="D74" s="190">
        <v>69</v>
      </c>
      <c r="E74" s="191">
        <v>6</v>
      </c>
      <c r="F74" s="151">
        <v>8.6956521739130432E-2</v>
      </c>
      <c r="G74" s="165">
        <v>2.0833333333333299</v>
      </c>
      <c r="H74" s="166">
        <v>5</v>
      </c>
      <c r="I74" s="151">
        <v>7.2463768115942032E-2</v>
      </c>
      <c r="J74" s="165">
        <v>4.9000000000000004</v>
      </c>
      <c r="K74" s="96">
        <v>0.16666666666666663</v>
      </c>
      <c r="L74" s="70"/>
      <c r="M74" s="22"/>
      <c r="N74" s="139"/>
      <c r="O74" s="88"/>
      <c r="P74" s="88"/>
      <c r="Q74" s="89"/>
      <c r="R74" s="88"/>
      <c r="S74" s="140"/>
      <c r="T74" s="90"/>
      <c r="U74" s="88"/>
      <c r="V74" s="140"/>
      <c r="W74" s="90"/>
      <c r="X74" s="141"/>
      <c r="Y74" s="32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</row>
    <row r="75" spans="1:1022" x14ac:dyDescent="0.25">
      <c r="A75" s="150">
        <v>28</v>
      </c>
      <c r="B75" s="188" t="s">
        <v>251</v>
      </c>
      <c r="C75" s="189" t="s">
        <v>252</v>
      </c>
      <c r="D75" s="190">
        <v>57</v>
      </c>
      <c r="E75" s="191">
        <v>8</v>
      </c>
      <c r="F75" s="151">
        <v>0.14035087719298245</v>
      </c>
      <c r="G75" s="165">
        <v>1.5</v>
      </c>
      <c r="H75" s="166">
        <v>5</v>
      </c>
      <c r="I75" s="151">
        <v>8.771929824561403E-2</v>
      </c>
      <c r="J75" s="165">
        <v>2.8</v>
      </c>
      <c r="K75" s="96">
        <v>0.375</v>
      </c>
      <c r="L75" s="70"/>
      <c r="M75" s="22"/>
      <c r="N75" s="139"/>
      <c r="O75" s="88"/>
      <c r="P75" s="88"/>
      <c r="Q75" s="89"/>
      <c r="R75" s="88"/>
      <c r="S75" s="140"/>
      <c r="T75" s="90"/>
      <c r="U75" s="88"/>
      <c r="V75" s="140"/>
      <c r="W75" s="90"/>
      <c r="X75" s="141"/>
      <c r="Y75" s="32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</row>
    <row r="76" spans="1:1022" x14ac:dyDescent="0.25">
      <c r="A76" s="150">
        <v>29</v>
      </c>
      <c r="B76" s="188" t="s">
        <v>224</v>
      </c>
      <c r="C76" s="189" t="s">
        <v>225</v>
      </c>
      <c r="D76" s="190">
        <v>89</v>
      </c>
      <c r="E76" s="191">
        <v>9</v>
      </c>
      <c r="F76" s="151">
        <v>0.10112359550561797</v>
      </c>
      <c r="G76" s="165">
        <v>4.6111111111111098</v>
      </c>
      <c r="H76" s="166">
        <v>5</v>
      </c>
      <c r="I76" s="151">
        <v>5.6179775280898875E-2</v>
      </c>
      <c r="J76" s="165">
        <v>12.5</v>
      </c>
      <c r="K76" s="96">
        <v>0.44444444444444442</v>
      </c>
      <c r="L76" s="70"/>
      <c r="M76" s="22"/>
      <c r="N76" s="139"/>
      <c r="O76" s="88"/>
      <c r="P76" s="88"/>
      <c r="Q76" s="89"/>
      <c r="R76" s="88"/>
      <c r="S76" s="140"/>
      <c r="T76" s="90"/>
      <c r="U76" s="88"/>
      <c r="V76" s="140"/>
      <c r="W76" s="90"/>
      <c r="X76" s="141"/>
      <c r="Y76" s="32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</row>
    <row r="77" spans="1:1022" x14ac:dyDescent="0.25">
      <c r="A77" s="150">
        <v>30</v>
      </c>
      <c r="B77" s="188" t="s">
        <v>235</v>
      </c>
      <c r="C77" s="189" t="s">
        <v>236</v>
      </c>
      <c r="D77" s="190">
        <v>52</v>
      </c>
      <c r="E77" s="191">
        <v>11</v>
      </c>
      <c r="F77" s="151">
        <v>0.21153846153846154</v>
      </c>
      <c r="G77" s="165">
        <v>2.7727272727272698</v>
      </c>
      <c r="H77" s="166">
        <v>4</v>
      </c>
      <c r="I77" s="151">
        <v>7.6923076923076927E-2</v>
      </c>
      <c r="J77" s="165">
        <v>8.625</v>
      </c>
      <c r="K77" s="96">
        <v>0.63636363636363635</v>
      </c>
      <c r="L77" s="70"/>
      <c r="M77" s="22"/>
      <c r="N77" s="139"/>
      <c r="O77" s="88"/>
      <c r="P77" s="88"/>
      <c r="Q77" s="89"/>
      <c r="R77" s="88"/>
      <c r="S77" s="140"/>
      <c r="T77" s="90"/>
      <c r="U77" s="88"/>
      <c r="V77" s="140"/>
      <c r="W77" s="90"/>
      <c r="X77" s="141"/>
      <c r="Y77" s="32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</row>
    <row r="78" spans="1:1022" x14ac:dyDescent="0.25">
      <c r="A78" s="150">
        <v>31</v>
      </c>
      <c r="B78" s="188" t="s">
        <v>715</v>
      </c>
      <c r="C78" s="189" t="s">
        <v>716</v>
      </c>
      <c r="D78" s="190">
        <v>56</v>
      </c>
      <c r="E78" s="191">
        <v>5</v>
      </c>
      <c r="F78" s="151">
        <v>8.9285714285714288E-2</v>
      </c>
      <c r="G78" s="165">
        <v>1.5</v>
      </c>
      <c r="H78" s="166">
        <v>4</v>
      </c>
      <c r="I78" s="151">
        <v>7.1428571428571425E-2</v>
      </c>
      <c r="J78" s="165">
        <v>5.625</v>
      </c>
      <c r="K78" s="96">
        <v>0.19999999999999996</v>
      </c>
      <c r="L78" s="70"/>
      <c r="M78" s="22"/>
      <c r="N78" s="139"/>
      <c r="O78" s="88"/>
      <c r="P78" s="88"/>
      <c r="Q78" s="89"/>
      <c r="R78" s="88"/>
      <c r="S78" s="140"/>
      <c r="T78" s="90"/>
      <c r="U78" s="88"/>
      <c r="V78" s="140"/>
      <c r="W78" s="90"/>
      <c r="X78" s="141"/>
      <c r="Y78" s="32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</row>
    <row r="79" spans="1:1022" x14ac:dyDescent="0.25">
      <c r="A79" s="150">
        <v>32</v>
      </c>
      <c r="B79" s="188" t="s">
        <v>555</v>
      </c>
      <c r="C79" s="189" t="s">
        <v>556</v>
      </c>
      <c r="D79" s="190">
        <v>5</v>
      </c>
      <c r="E79" s="191">
        <v>0</v>
      </c>
      <c r="F79" s="151">
        <v>0</v>
      </c>
      <c r="G79" s="165">
        <v>0</v>
      </c>
      <c r="H79" s="166">
        <v>3</v>
      </c>
      <c r="I79" s="151">
        <v>0.6</v>
      </c>
      <c r="J79" s="165">
        <v>6</v>
      </c>
      <c r="K79" s="96" t="s">
        <v>704</v>
      </c>
      <c r="L79" s="70"/>
      <c r="M79" s="22"/>
      <c r="N79" s="139"/>
      <c r="O79" s="88"/>
      <c r="P79" s="88"/>
      <c r="Q79" s="89"/>
      <c r="R79" s="88"/>
      <c r="S79" s="140"/>
      <c r="T79" s="90"/>
      <c r="U79" s="88"/>
      <c r="V79" s="140"/>
      <c r="W79" s="90"/>
      <c r="X79" s="141"/>
      <c r="Y79" s="32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</row>
    <row r="80" spans="1:1022" x14ac:dyDescent="0.25">
      <c r="A80" s="150">
        <v>33</v>
      </c>
      <c r="B80" s="188" t="s">
        <v>239</v>
      </c>
      <c r="C80" s="189" t="s">
        <v>240</v>
      </c>
      <c r="D80" s="190">
        <v>64</v>
      </c>
      <c r="E80" s="191">
        <v>5</v>
      </c>
      <c r="F80" s="151">
        <v>7.8125E-2</v>
      </c>
      <c r="G80" s="165">
        <v>1.5</v>
      </c>
      <c r="H80" s="166">
        <v>3</v>
      </c>
      <c r="I80" s="151">
        <v>4.6875E-2</v>
      </c>
      <c r="J80" s="165">
        <v>5.8333333333333304</v>
      </c>
      <c r="K80" s="96">
        <v>0.4</v>
      </c>
      <c r="L80" s="70"/>
      <c r="M80" s="22"/>
      <c r="N80" s="139"/>
      <c r="O80" s="88"/>
      <c r="P80" s="88"/>
      <c r="Q80" s="89"/>
      <c r="R80" s="88"/>
      <c r="S80" s="140"/>
      <c r="T80" s="90"/>
      <c r="U80" s="88"/>
      <c r="V80" s="140"/>
      <c r="W80" s="90"/>
      <c r="X80" s="141"/>
      <c r="Y80" s="32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</row>
    <row r="81" spans="1:1022" x14ac:dyDescent="0.25">
      <c r="A81" s="150">
        <v>34</v>
      </c>
      <c r="B81" s="188" t="s">
        <v>232</v>
      </c>
      <c r="C81" s="189" t="s">
        <v>233</v>
      </c>
      <c r="D81" s="190">
        <v>45</v>
      </c>
      <c r="E81" s="191">
        <v>5</v>
      </c>
      <c r="F81" s="151">
        <v>0.1111111111111111</v>
      </c>
      <c r="G81" s="165">
        <v>2.2000000000000002</v>
      </c>
      <c r="H81" s="166">
        <v>2</v>
      </c>
      <c r="I81" s="151">
        <v>4.4444444444444446E-2</v>
      </c>
      <c r="J81" s="165">
        <v>6.5</v>
      </c>
      <c r="K81" s="96">
        <v>0.6</v>
      </c>
      <c r="L81" s="70"/>
      <c r="M81" s="22"/>
      <c r="N81" s="139"/>
      <c r="O81" s="88"/>
      <c r="P81" s="88"/>
      <c r="Q81" s="89"/>
      <c r="R81" s="88"/>
      <c r="S81" s="140"/>
      <c r="T81" s="90"/>
      <c r="U81" s="88"/>
      <c r="V81" s="140"/>
      <c r="W81" s="90"/>
      <c r="X81" s="141"/>
      <c r="Y81" s="32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</row>
    <row r="82" spans="1:1022" x14ac:dyDescent="0.25">
      <c r="A82" s="150">
        <v>35</v>
      </c>
      <c r="B82" s="188" t="s">
        <v>234</v>
      </c>
      <c r="C82" s="189" t="s">
        <v>717</v>
      </c>
      <c r="D82" s="190">
        <v>56</v>
      </c>
      <c r="E82" s="191">
        <v>9</v>
      </c>
      <c r="F82" s="151">
        <v>0.16071428571428573</v>
      </c>
      <c r="G82" s="165">
        <v>2.5555555555555598</v>
      </c>
      <c r="H82" s="166">
        <v>2</v>
      </c>
      <c r="I82" s="151">
        <v>3.5714285714285712E-2</v>
      </c>
      <c r="J82" s="165">
        <v>11</v>
      </c>
      <c r="K82" s="96">
        <v>0.77777777777777779</v>
      </c>
      <c r="L82" s="70"/>
      <c r="M82" s="22"/>
      <c r="N82" s="139"/>
      <c r="O82" s="88"/>
      <c r="P82" s="88"/>
      <c r="Q82" s="89"/>
      <c r="R82" s="88"/>
      <c r="S82" s="140"/>
      <c r="T82" s="90"/>
      <c r="U82" s="88"/>
      <c r="V82" s="140"/>
      <c r="W82" s="90"/>
      <c r="X82" s="141"/>
      <c r="Y82" s="3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</row>
    <row r="83" spans="1:1022" x14ac:dyDescent="0.25">
      <c r="A83" s="150">
        <v>36</v>
      </c>
      <c r="B83" s="188" t="s">
        <v>247</v>
      </c>
      <c r="C83" s="189" t="s">
        <v>248</v>
      </c>
      <c r="D83" s="190">
        <v>33</v>
      </c>
      <c r="E83" s="191">
        <v>5</v>
      </c>
      <c r="F83" s="151">
        <v>0.15151515151515152</v>
      </c>
      <c r="G83" s="165">
        <v>3.4</v>
      </c>
      <c r="H83" s="166">
        <v>2</v>
      </c>
      <c r="I83" s="151">
        <v>6.0606060606060608E-2</v>
      </c>
      <c r="J83" s="165">
        <v>8.5</v>
      </c>
      <c r="K83" s="96">
        <v>0.6</v>
      </c>
      <c r="L83" s="70"/>
      <c r="M83" s="22"/>
      <c r="N83" s="139"/>
      <c r="O83" s="88"/>
      <c r="P83" s="88"/>
      <c r="Q83" s="89"/>
      <c r="R83" s="88"/>
      <c r="S83" s="140"/>
      <c r="T83" s="90"/>
      <c r="U83" s="88"/>
      <c r="V83" s="140"/>
      <c r="W83" s="90"/>
      <c r="X83" s="141"/>
      <c r="Y83" s="32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</row>
    <row r="84" spans="1:1022" x14ac:dyDescent="0.25">
      <c r="A84" s="150">
        <v>37</v>
      </c>
      <c r="B84" s="188" t="s">
        <v>245</v>
      </c>
      <c r="C84" s="189" t="s">
        <v>246</v>
      </c>
      <c r="D84" s="190">
        <v>30</v>
      </c>
      <c r="E84" s="191">
        <v>9</v>
      </c>
      <c r="F84" s="151">
        <v>0.3</v>
      </c>
      <c r="G84" s="165">
        <v>2.6111111111111098</v>
      </c>
      <c r="H84" s="166">
        <v>2</v>
      </c>
      <c r="I84" s="151">
        <v>6.6666666666666666E-2</v>
      </c>
      <c r="J84" s="165">
        <v>6.25</v>
      </c>
      <c r="K84" s="96">
        <v>0.77777777777777779</v>
      </c>
      <c r="L84" s="70"/>
      <c r="M84" s="22"/>
      <c r="N84" s="139"/>
      <c r="O84" s="88"/>
      <c r="P84" s="88"/>
      <c r="Q84" s="89"/>
      <c r="R84" s="88"/>
      <c r="S84" s="140"/>
      <c r="T84" s="90"/>
      <c r="U84" s="88"/>
      <c r="V84" s="140"/>
      <c r="W84" s="90"/>
      <c r="X84" s="141"/>
      <c r="Y84" s="32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</row>
    <row r="85" spans="1:1022" x14ac:dyDescent="0.25">
      <c r="A85" s="150">
        <v>38</v>
      </c>
      <c r="B85" s="188" t="s">
        <v>230</v>
      </c>
      <c r="C85" s="189" t="s">
        <v>231</v>
      </c>
      <c r="D85" s="190">
        <v>55</v>
      </c>
      <c r="E85" s="191">
        <v>6</v>
      </c>
      <c r="F85" s="151">
        <v>0.10909090909090909</v>
      </c>
      <c r="G85" s="165">
        <v>3.0833333333333299</v>
      </c>
      <c r="H85" s="166">
        <v>2</v>
      </c>
      <c r="I85" s="151">
        <v>3.6363636363636362E-2</v>
      </c>
      <c r="J85" s="165">
        <v>13.25</v>
      </c>
      <c r="K85" s="96">
        <v>0.66666666666666674</v>
      </c>
      <c r="L85" s="70"/>
      <c r="M85" s="22"/>
      <c r="N85" s="139"/>
      <c r="O85" s="88"/>
      <c r="P85" s="88"/>
      <c r="Q85" s="89"/>
      <c r="R85" s="88"/>
      <c r="S85" s="140"/>
      <c r="T85" s="90"/>
      <c r="U85" s="88"/>
      <c r="V85" s="140"/>
      <c r="W85" s="90"/>
      <c r="X85" s="141"/>
      <c r="Y85" s="32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</row>
    <row r="86" spans="1:1022" x14ac:dyDescent="0.25">
      <c r="A86" s="150">
        <v>39</v>
      </c>
      <c r="B86" s="188" t="s">
        <v>718</v>
      </c>
      <c r="C86" s="189" t="s">
        <v>719</v>
      </c>
      <c r="D86" s="190">
        <v>5</v>
      </c>
      <c r="E86" s="191">
        <v>1</v>
      </c>
      <c r="F86" s="151">
        <v>0.2</v>
      </c>
      <c r="G86" s="165">
        <v>1.5</v>
      </c>
      <c r="H86" s="166">
        <v>1</v>
      </c>
      <c r="I86" s="151">
        <v>0.2</v>
      </c>
      <c r="J86" s="165">
        <v>5</v>
      </c>
      <c r="K86" s="96">
        <v>0</v>
      </c>
      <c r="L86" s="70"/>
      <c r="M86" s="22"/>
      <c r="N86" s="139"/>
      <c r="O86" s="88"/>
      <c r="P86" s="88"/>
      <c r="Q86" s="89"/>
      <c r="R86" s="88"/>
      <c r="S86" s="140"/>
      <c r="T86" s="90"/>
      <c r="U86" s="88"/>
      <c r="V86" s="140"/>
      <c r="W86" s="90"/>
      <c r="X86" s="141"/>
      <c r="Y86" s="32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</row>
    <row r="87" spans="1:1022" x14ac:dyDescent="0.25">
      <c r="A87" s="150">
        <v>40</v>
      </c>
      <c r="B87" s="188" t="s">
        <v>243</v>
      </c>
      <c r="C87" s="189" t="s">
        <v>244</v>
      </c>
      <c r="D87" s="190">
        <v>64</v>
      </c>
      <c r="E87" s="191">
        <v>6</v>
      </c>
      <c r="F87" s="151">
        <v>9.375E-2</v>
      </c>
      <c r="G87" s="165">
        <v>2.5833333333333299</v>
      </c>
      <c r="H87" s="166">
        <v>1</v>
      </c>
      <c r="I87" s="151">
        <v>1.5625E-2</v>
      </c>
      <c r="J87" s="165">
        <v>5</v>
      </c>
      <c r="K87" s="96">
        <v>0.83333333333333337</v>
      </c>
      <c r="L87" s="125"/>
      <c r="M87" s="22"/>
      <c r="N87" s="139"/>
      <c r="O87" s="88"/>
      <c r="P87" s="88"/>
      <c r="Q87" s="89"/>
      <c r="R87" s="88"/>
      <c r="S87" s="140"/>
      <c r="T87" s="90"/>
      <c r="U87" s="88"/>
      <c r="V87" s="140"/>
      <c r="W87" s="90"/>
      <c r="X87" s="141"/>
      <c r="Y87" s="32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</row>
    <row r="88" spans="1:1022" x14ac:dyDescent="0.25">
      <c r="A88" s="150">
        <v>41</v>
      </c>
      <c r="B88" s="188" t="s">
        <v>249</v>
      </c>
      <c r="C88" s="189" t="s">
        <v>250</v>
      </c>
      <c r="D88" s="190">
        <v>19</v>
      </c>
      <c r="E88" s="191">
        <v>4</v>
      </c>
      <c r="F88" s="151">
        <v>0.21052631578947367</v>
      </c>
      <c r="G88" s="165">
        <v>1.5</v>
      </c>
      <c r="H88" s="166">
        <v>1</v>
      </c>
      <c r="I88" s="151">
        <v>5.2631578947368418E-2</v>
      </c>
      <c r="J88" s="165">
        <v>5</v>
      </c>
      <c r="K88" s="96">
        <v>0.75</v>
      </c>
      <c r="L88" s="125"/>
      <c r="M88" s="22"/>
      <c r="N88" s="139"/>
      <c r="O88" s="88"/>
      <c r="P88" s="88"/>
      <c r="Q88" s="89"/>
      <c r="R88" s="88"/>
      <c r="S88" s="140"/>
      <c r="T88" s="90"/>
      <c r="U88" s="88"/>
      <c r="V88" s="140"/>
      <c r="W88" s="90"/>
      <c r="X88" s="141"/>
      <c r="Y88" s="32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</row>
    <row r="89" spans="1:1022" ht="15" customHeight="1" x14ac:dyDescent="0.25">
      <c r="A89" s="150">
        <v>42</v>
      </c>
      <c r="B89" s="188" t="s">
        <v>255</v>
      </c>
      <c r="C89" s="189" t="s">
        <v>720</v>
      </c>
      <c r="D89" s="190">
        <v>9</v>
      </c>
      <c r="E89" s="191">
        <v>1</v>
      </c>
      <c r="F89" s="151">
        <v>0.1111111111111111</v>
      </c>
      <c r="G89" s="165">
        <v>1.5</v>
      </c>
      <c r="H89" s="166">
        <v>1</v>
      </c>
      <c r="I89" s="151">
        <v>0.1111111111111111</v>
      </c>
      <c r="J89" s="165">
        <v>11</v>
      </c>
      <c r="K89" s="96">
        <v>0</v>
      </c>
      <c r="L89" s="70"/>
      <c r="M89" s="22"/>
      <c r="N89" s="139"/>
      <c r="O89" s="88"/>
      <c r="P89" s="88"/>
      <c r="Q89" s="89"/>
      <c r="R89" s="88"/>
      <c r="S89" s="140"/>
      <c r="T89" s="90"/>
      <c r="U89" s="88"/>
      <c r="V89" s="140"/>
      <c r="W89" s="90"/>
      <c r="X89" s="141"/>
      <c r="Y89" s="32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</row>
    <row r="90" spans="1:1022" x14ac:dyDescent="0.25">
      <c r="A90" s="150">
        <v>43</v>
      </c>
      <c r="B90" s="188" t="s">
        <v>228</v>
      </c>
      <c r="C90" s="189" t="s">
        <v>229</v>
      </c>
      <c r="D90" s="192">
        <v>28</v>
      </c>
      <c r="E90" s="191">
        <v>8</v>
      </c>
      <c r="F90" s="151">
        <v>0.2857142857142857</v>
      </c>
      <c r="G90" s="165">
        <v>1.5</v>
      </c>
      <c r="H90" s="166">
        <v>0</v>
      </c>
      <c r="I90" s="151">
        <v>0</v>
      </c>
      <c r="J90" s="165">
        <v>0</v>
      </c>
      <c r="K90" s="96">
        <v>1</v>
      </c>
      <c r="L90" s="70"/>
      <c r="M90" s="22"/>
      <c r="N90" s="139"/>
      <c r="O90" s="88"/>
      <c r="P90" s="88"/>
      <c r="Q90" s="89"/>
      <c r="R90" s="88"/>
      <c r="S90" s="140"/>
      <c r="T90" s="90"/>
      <c r="U90" s="88"/>
      <c r="V90" s="140"/>
      <c r="W90" s="90"/>
      <c r="X90" s="141"/>
      <c r="Y90" s="32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</row>
    <row r="91" spans="1:1022" x14ac:dyDescent="0.25">
      <c r="A91" s="150">
        <v>44</v>
      </c>
      <c r="B91" s="188" t="s">
        <v>253</v>
      </c>
      <c r="C91" s="189" t="s">
        <v>254</v>
      </c>
      <c r="D91" s="192">
        <v>27</v>
      </c>
      <c r="E91" s="191">
        <v>1</v>
      </c>
      <c r="F91" s="151">
        <v>3.7037037037037035E-2</v>
      </c>
      <c r="G91" s="165">
        <v>1.5</v>
      </c>
      <c r="H91" s="166">
        <v>0</v>
      </c>
      <c r="I91" s="151">
        <v>0</v>
      </c>
      <c r="J91" s="165">
        <v>0</v>
      </c>
      <c r="K91" s="96">
        <v>1</v>
      </c>
      <c r="L91" s="70"/>
      <c r="M91" s="22"/>
      <c r="N91" s="139"/>
      <c r="O91" s="88"/>
      <c r="P91" s="88"/>
      <c r="Q91" s="89"/>
      <c r="R91" s="88"/>
      <c r="S91" s="140"/>
      <c r="T91" s="90"/>
      <c r="U91" s="88"/>
      <c r="V91" s="140"/>
      <c r="W91" s="90"/>
      <c r="X91" s="141"/>
      <c r="Y91" s="32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</row>
    <row r="92" spans="1:1022" x14ac:dyDescent="0.25">
      <c r="A92" s="150">
        <v>45</v>
      </c>
      <c r="B92" s="188" t="s">
        <v>721</v>
      </c>
      <c r="C92" s="189" t="s">
        <v>722</v>
      </c>
      <c r="D92" s="192">
        <v>7</v>
      </c>
      <c r="E92" s="191">
        <v>1</v>
      </c>
      <c r="F92" s="151">
        <v>0.14285714285714285</v>
      </c>
      <c r="G92" s="165">
        <v>1.5</v>
      </c>
      <c r="H92" s="166">
        <v>0</v>
      </c>
      <c r="I92" s="151">
        <v>0</v>
      </c>
      <c r="J92" s="165">
        <v>0</v>
      </c>
      <c r="K92" s="96">
        <v>1</v>
      </c>
      <c r="L92" s="70"/>
      <c r="M92" s="22"/>
      <c r="N92" s="139"/>
      <c r="O92" s="88"/>
      <c r="P92" s="88"/>
      <c r="Q92" s="89"/>
      <c r="R92" s="88"/>
      <c r="S92" s="140"/>
      <c r="T92" s="90"/>
      <c r="U92" s="88"/>
      <c r="V92" s="140"/>
      <c r="W92" s="90"/>
      <c r="X92" s="141"/>
      <c r="Y92" s="3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</row>
    <row r="93" spans="1:1022" x14ac:dyDescent="0.25">
      <c r="A93" s="150">
        <v>46</v>
      </c>
      <c r="B93" s="188" t="s">
        <v>237</v>
      </c>
      <c r="C93" s="189" t="s">
        <v>238</v>
      </c>
      <c r="D93" s="192">
        <v>11</v>
      </c>
      <c r="E93" s="191">
        <v>0</v>
      </c>
      <c r="F93" s="151">
        <v>0</v>
      </c>
      <c r="G93" s="165">
        <v>0</v>
      </c>
      <c r="H93" s="166">
        <v>0</v>
      </c>
      <c r="I93" s="151">
        <v>0</v>
      </c>
      <c r="J93" s="165">
        <v>0</v>
      </c>
      <c r="K93" s="96" t="s">
        <v>704</v>
      </c>
      <c r="L93" s="70"/>
      <c r="M93" s="22"/>
      <c r="N93" s="139"/>
      <c r="O93" s="88"/>
      <c r="P93" s="88"/>
      <c r="Q93" s="89"/>
      <c r="R93" s="88"/>
      <c r="S93" s="140"/>
      <c r="T93" s="90"/>
      <c r="U93" s="88"/>
      <c r="V93" s="140"/>
      <c r="W93" s="90"/>
      <c r="X93" s="141"/>
      <c r="Y93" s="32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</row>
    <row r="94" spans="1:1022" x14ac:dyDescent="0.25">
      <c r="A94" s="150">
        <v>47</v>
      </c>
      <c r="B94" s="188" t="s">
        <v>723</v>
      </c>
      <c r="C94" s="189" t="s">
        <v>724</v>
      </c>
      <c r="D94" s="192">
        <v>4</v>
      </c>
      <c r="E94" s="191">
        <v>0</v>
      </c>
      <c r="F94" s="151">
        <v>0</v>
      </c>
      <c r="G94" s="165">
        <v>0</v>
      </c>
      <c r="H94" s="166">
        <v>0</v>
      </c>
      <c r="I94" s="151">
        <v>0</v>
      </c>
      <c r="J94" s="165">
        <v>0</v>
      </c>
      <c r="K94" s="96" t="s">
        <v>704</v>
      </c>
      <c r="L94" s="12"/>
      <c r="M94" s="22"/>
      <c r="N94" s="32"/>
      <c r="O94" s="88"/>
      <c r="P94" s="88"/>
      <c r="Q94" s="89"/>
      <c r="R94" s="88"/>
      <c r="S94" s="86"/>
      <c r="T94" s="90"/>
      <c r="U94" s="88"/>
      <c r="V94" s="86"/>
      <c r="W94" s="90"/>
      <c r="X94" s="142"/>
      <c r="Y94" s="22"/>
      <c r="AMG94"/>
      <c r="AMH94"/>
    </row>
    <row r="95" spans="1:1022" x14ac:dyDescent="0.25">
      <c r="C95"/>
      <c r="D95" s="193"/>
      <c r="E95" s="193"/>
      <c r="F95" s="169"/>
      <c r="G95"/>
      <c r="H95" s="193"/>
      <c r="I95" s="169"/>
      <c r="J95"/>
      <c r="K95" s="31" t="s">
        <v>50</v>
      </c>
      <c r="L95" s="12"/>
      <c r="M95" s="22"/>
      <c r="N95" s="32"/>
      <c r="O95" s="88"/>
      <c r="P95" s="88"/>
      <c r="Q95" s="89"/>
      <c r="R95" s="88"/>
      <c r="S95" s="86"/>
      <c r="T95" s="90"/>
      <c r="U95" s="88"/>
      <c r="V95" s="86"/>
      <c r="W95" s="90"/>
      <c r="X95" s="142"/>
      <c r="Y95" s="22"/>
      <c r="AMG95"/>
      <c r="AMH95"/>
    </row>
    <row r="96" spans="1:1022" x14ac:dyDescent="0.25">
      <c r="B96" s="156" t="s">
        <v>256</v>
      </c>
      <c r="C96"/>
      <c r="D96" s="40">
        <f>SUM(D48:D94)</f>
        <v>14308</v>
      </c>
      <c r="E96" s="40">
        <f>SUM(E48:E94)</f>
        <v>2003</v>
      </c>
      <c r="F96" s="72">
        <f>E96/D96</f>
        <v>0.13999161308358959</v>
      </c>
      <c r="G96" s="44"/>
      <c r="H96" s="41">
        <f>SUM(H48:H94)</f>
        <v>915</v>
      </c>
      <c r="I96" s="72">
        <f>H96/D96</f>
        <v>6.3950237629298301E-2</v>
      </c>
      <c r="J96" s="41"/>
      <c r="K96" s="74">
        <f>1-H96/E96</f>
        <v>0.54318522216674991</v>
      </c>
      <c r="L96" s="12"/>
      <c r="M96" s="22"/>
      <c r="N96" s="32"/>
      <c r="O96" s="143"/>
      <c r="P96" s="32"/>
      <c r="Q96" s="171"/>
      <c r="R96" s="143"/>
      <c r="S96" s="145"/>
      <c r="T96" s="147"/>
      <c r="U96" s="143"/>
      <c r="V96" s="145"/>
      <c r="W96" s="143"/>
      <c r="X96" s="148"/>
      <c r="Y96" s="22"/>
      <c r="AMG96"/>
      <c r="AMH96"/>
    </row>
    <row r="97" spans="3:1022" x14ac:dyDescent="0.25">
      <c r="L97" s="1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AMG97"/>
      <c r="AMH97"/>
    </row>
    <row r="98" spans="3:1022" x14ac:dyDescent="0.25">
      <c r="K98" s="194"/>
      <c r="AMG98"/>
      <c r="AMH98"/>
    </row>
    <row r="99" spans="3:1022" x14ac:dyDescent="0.25">
      <c r="C99"/>
      <c r="D99"/>
      <c r="E99"/>
      <c r="F99"/>
      <c r="G99"/>
      <c r="K99" s="194"/>
      <c r="AMH99"/>
    </row>
  </sheetData>
  <conditionalFormatting sqref="F48:F86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{E1665FD9-5C4F-46E2-83C4-96BFDD1606B1}</x14:id>
        </ext>
      </extLst>
    </cfRule>
  </conditionalFormatting>
  <conditionalFormatting sqref="F87:F89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{E2B71596-A18B-4DC4-BD6F-3B451C99A498}</x14:id>
        </ext>
      </extLst>
    </cfRule>
  </conditionalFormatting>
  <conditionalFormatting sqref="I48:I86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{6049CD8C-D692-4B76-B938-B743782F4B38}</x14:id>
        </ext>
      </extLst>
    </cfRule>
  </conditionalFormatting>
  <conditionalFormatting sqref="I87:I89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{E547C894-107C-4E16-8090-72B60DA88D38}</x14:id>
        </ext>
      </extLst>
    </cfRule>
  </conditionalFormatting>
  <conditionalFormatting sqref="S48:S93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{13090292-7483-4339-975C-7084C6529F21}</x14:id>
        </ext>
      </extLst>
    </cfRule>
  </conditionalFormatting>
  <conditionalFormatting sqref="V48:V93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{43F3C999-C158-437D-BB02-214D8FC4D749}</x14:id>
        </ext>
      </extLst>
    </cfRule>
  </conditionalFormatting>
  <conditionalFormatting sqref="F90:F91 F94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{8BA5BFD9-478E-4632-A38F-802D28F2B3EF}</x14:id>
        </ext>
      </extLst>
    </cfRule>
  </conditionalFormatting>
  <conditionalFormatting sqref="I90:I91 I9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{3D2D0491-ED9D-4276-A8D3-9E084BEA6EE3}</x14:id>
        </ext>
      </extLst>
    </cfRule>
  </conditionalFormatting>
  <conditionalFormatting sqref="F93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{FE65546C-6976-4B81-97F0-70E51B496CF9}</x14:id>
        </ext>
      </extLst>
    </cfRule>
  </conditionalFormatting>
  <conditionalFormatting sqref="I93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{8DA5AF25-EC65-446E-99E5-F1455147DFC0}</x14:id>
        </ext>
      </extLst>
    </cfRule>
  </conditionalFormatting>
  <conditionalFormatting sqref="F92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{A75DA1A7-3B1D-497A-9BEB-D9C8F2E164E3}</x14:id>
        </ext>
      </extLst>
    </cfRule>
  </conditionalFormatting>
  <conditionalFormatting sqref="I9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{1CEB4082-7430-4C64-850D-C3E4A49DA696}</x14:id>
        </ext>
      </extLst>
    </cfRule>
  </conditionalFormatting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1665FD9-5C4F-46E2-83C4-96BFDD1606B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F48:F86</xm:sqref>
        </x14:conditionalFormatting>
        <x14:conditionalFormatting xmlns:xm="http://schemas.microsoft.com/office/excel/2006/main">
          <x14:cfRule type="dataBar" id="{E2B71596-A18B-4DC4-BD6F-3B451C99A49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F87:F89</xm:sqref>
        </x14:conditionalFormatting>
        <x14:conditionalFormatting xmlns:xm="http://schemas.microsoft.com/office/excel/2006/main">
          <x14:cfRule type="dataBar" id="{6049CD8C-D692-4B76-B938-B743782F4B3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I48:I86</xm:sqref>
        </x14:conditionalFormatting>
        <x14:conditionalFormatting xmlns:xm="http://schemas.microsoft.com/office/excel/2006/main">
          <x14:cfRule type="dataBar" id="{E547C894-107C-4E16-8090-72B60DA88D3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I87:I89</xm:sqref>
        </x14:conditionalFormatting>
        <x14:conditionalFormatting xmlns:xm="http://schemas.microsoft.com/office/excel/2006/main">
          <x14:cfRule type="dataBar" id="{13090292-7483-4339-975C-7084C6529F2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S48:S93</xm:sqref>
        </x14:conditionalFormatting>
        <x14:conditionalFormatting xmlns:xm="http://schemas.microsoft.com/office/excel/2006/main">
          <x14:cfRule type="dataBar" id="{43F3C999-C158-437D-BB02-214D8FC4D74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V48:V93</xm:sqref>
        </x14:conditionalFormatting>
        <x14:conditionalFormatting xmlns:xm="http://schemas.microsoft.com/office/excel/2006/main">
          <x14:cfRule type="dataBar" id="{8BA5BFD9-478E-4632-A38F-802D28F2B3E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F90:F91 F94</xm:sqref>
        </x14:conditionalFormatting>
        <x14:conditionalFormatting xmlns:xm="http://schemas.microsoft.com/office/excel/2006/main">
          <x14:cfRule type="dataBar" id="{3D2D0491-ED9D-4276-A8D3-9E084BEA6EE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I90:I91 I94</xm:sqref>
        </x14:conditionalFormatting>
        <x14:conditionalFormatting xmlns:xm="http://schemas.microsoft.com/office/excel/2006/main">
          <x14:cfRule type="dataBar" id="{FE65546C-6976-4B81-97F0-70E51B496CF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F93</xm:sqref>
        </x14:conditionalFormatting>
        <x14:conditionalFormatting xmlns:xm="http://schemas.microsoft.com/office/excel/2006/main">
          <x14:cfRule type="dataBar" id="{8DA5AF25-EC65-446E-99E5-F1455147DFC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I93</xm:sqref>
        </x14:conditionalFormatting>
        <x14:conditionalFormatting xmlns:xm="http://schemas.microsoft.com/office/excel/2006/main">
          <x14:cfRule type="dataBar" id="{A75DA1A7-3B1D-497A-9BEB-D9C8F2E164E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F92</xm:sqref>
        </x14:conditionalFormatting>
        <x14:conditionalFormatting xmlns:xm="http://schemas.microsoft.com/office/excel/2006/main">
          <x14:cfRule type="dataBar" id="{1CEB4082-7430-4C64-850D-C3E4A49DA69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I92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79"/>
  <sheetViews>
    <sheetView showGridLines="0" zoomScaleNormal="100" workbookViewId="0"/>
  </sheetViews>
  <sheetFormatPr defaultRowHeight="15" x14ac:dyDescent="0.25"/>
  <cols>
    <col min="1" max="1" width="10.42578125" style="9" customWidth="1"/>
    <col min="2" max="2" width="11.85546875" style="9" customWidth="1"/>
    <col min="3" max="3" width="54.7109375" style="9" customWidth="1"/>
    <col min="4" max="4" width="10.85546875" style="9" customWidth="1"/>
    <col min="5" max="5" width="12.85546875" style="9" customWidth="1"/>
    <col min="6" max="6" width="10.5703125" style="9" customWidth="1"/>
    <col min="7" max="7" width="11.7109375" style="9" customWidth="1"/>
    <col min="8" max="8" width="12.85546875" style="9" customWidth="1"/>
    <col min="9" max="9" width="11.140625" style="9" customWidth="1"/>
    <col min="10" max="10" width="13.28515625" style="9" customWidth="1"/>
    <col min="11" max="11" width="10.140625" style="9" customWidth="1"/>
    <col min="12" max="12" width="9.140625" style="9"/>
    <col min="13" max="13" width="17.7109375" style="9" bestFit="1" customWidth="1"/>
    <col min="14" max="14" width="14.85546875" style="9" bestFit="1" customWidth="1"/>
    <col min="15" max="15" width="16.7109375" style="9" customWidth="1"/>
    <col min="16" max="16" width="42.7109375" style="9" customWidth="1"/>
    <col min="17" max="17" width="10.28515625" style="9" customWidth="1"/>
    <col min="18" max="18" width="12.85546875" style="9" customWidth="1"/>
    <col min="19" max="19" width="11.7109375" style="9" customWidth="1"/>
    <col min="20" max="1024" width="9.140625" style="9"/>
  </cols>
  <sheetData>
    <row r="1" spans="1:1024" ht="18.75" x14ac:dyDescent="0.3">
      <c r="A1" s="159" t="s">
        <v>725</v>
      </c>
      <c r="C1" s="10"/>
    </row>
    <row r="2" spans="1:1024" x14ac:dyDescent="0.25">
      <c r="C2" s="10"/>
    </row>
    <row r="3" spans="1:1024" ht="15.75" x14ac:dyDescent="0.25">
      <c r="A3" s="33" t="s">
        <v>8</v>
      </c>
      <c r="B3" s="33"/>
      <c r="C3" s="11" t="s">
        <v>726</v>
      </c>
    </row>
    <row r="4" spans="1:1024" s="199" customFormat="1" ht="15.75" x14ac:dyDescent="0.25">
      <c r="A4" s="195" t="s">
        <v>727</v>
      </c>
      <c r="B4" s="196"/>
      <c r="C4" s="197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  <c r="BF4" s="198"/>
      <c r="BG4" s="198"/>
      <c r="BH4" s="198"/>
      <c r="BI4" s="198"/>
      <c r="BJ4" s="198"/>
      <c r="BK4" s="198"/>
      <c r="BL4" s="198"/>
      <c r="BM4" s="198"/>
      <c r="BN4" s="198"/>
      <c r="BO4" s="198"/>
      <c r="BP4" s="198"/>
      <c r="BQ4" s="198"/>
      <c r="BR4" s="198"/>
      <c r="BS4" s="198"/>
      <c r="BT4" s="198"/>
      <c r="BU4" s="198"/>
      <c r="BV4" s="198"/>
      <c r="BW4" s="198"/>
      <c r="BX4" s="198"/>
      <c r="BY4" s="198"/>
      <c r="BZ4" s="198"/>
      <c r="CA4" s="198"/>
      <c r="CB4" s="198"/>
      <c r="CC4" s="198"/>
      <c r="CD4" s="198"/>
      <c r="CE4" s="198"/>
      <c r="CF4" s="198"/>
      <c r="CG4" s="198"/>
      <c r="CH4" s="198"/>
      <c r="CI4" s="198"/>
      <c r="CJ4" s="198"/>
      <c r="CK4" s="198"/>
      <c r="CL4" s="198"/>
      <c r="CM4" s="198"/>
      <c r="CN4" s="198"/>
      <c r="CO4" s="198"/>
      <c r="CP4" s="198"/>
      <c r="CQ4" s="198"/>
      <c r="CR4" s="198"/>
      <c r="CS4" s="198"/>
      <c r="CT4" s="198"/>
      <c r="CU4" s="198"/>
      <c r="CV4" s="198"/>
      <c r="CW4" s="198"/>
      <c r="CX4" s="198"/>
      <c r="CY4" s="198"/>
      <c r="CZ4" s="198"/>
      <c r="DA4" s="198"/>
      <c r="DB4" s="198"/>
      <c r="DC4" s="198"/>
      <c r="DD4" s="198"/>
      <c r="DE4" s="198"/>
      <c r="DF4" s="198"/>
      <c r="DG4" s="198"/>
      <c r="DH4" s="198"/>
      <c r="DI4" s="198"/>
      <c r="DJ4" s="198"/>
      <c r="DK4" s="198"/>
      <c r="DL4" s="198"/>
      <c r="DM4" s="198"/>
      <c r="DN4" s="198"/>
      <c r="DO4" s="198"/>
      <c r="DP4" s="198"/>
      <c r="DQ4" s="198"/>
      <c r="DR4" s="198"/>
      <c r="DS4" s="198"/>
      <c r="DT4" s="198"/>
      <c r="DU4" s="198"/>
      <c r="DV4" s="198"/>
      <c r="DW4" s="198"/>
      <c r="DX4" s="198"/>
      <c r="DY4" s="198"/>
      <c r="DZ4" s="198"/>
      <c r="EA4" s="198"/>
      <c r="EB4" s="198"/>
      <c r="EC4" s="198"/>
      <c r="ED4" s="198"/>
      <c r="EE4" s="198"/>
      <c r="EF4" s="198"/>
      <c r="EG4" s="198"/>
      <c r="EH4" s="198"/>
      <c r="EI4" s="198"/>
      <c r="EJ4" s="198"/>
      <c r="EK4" s="198"/>
      <c r="EL4" s="198"/>
      <c r="EM4" s="198"/>
      <c r="EN4" s="198"/>
      <c r="EO4" s="198"/>
      <c r="EP4" s="198"/>
      <c r="EQ4" s="198"/>
      <c r="ER4" s="198"/>
      <c r="ES4" s="198"/>
      <c r="ET4" s="198"/>
      <c r="EU4" s="198"/>
      <c r="EV4" s="198"/>
      <c r="EW4" s="198"/>
      <c r="EX4" s="198"/>
      <c r="EY4" s="198"/>
      <c r="EZ4" s="198"/>
      <c r="FA4" s="198"/>
      <c r="FB4" s="198"/>
      <c r="FC4" s="198"/>
      <c r="FD4" s="198"/>
      <c r="FE4" s="198"/>
      <c r="FF4" s="198"/>
      <c r="FG4" s="198"/>
      <c r="FH4" s="198"/>
      <c r="FI4" s="198"/>
      <c r="FJ4" s="198"/>
      <c r="FK4" s="198"/>
      <c r="FL4" s="198"/>
      <c r="FM4" s="198"/>
      <c r="FN4" s="198"/>
      <c r="FO4" s="198"/>
      <c r="FP4" s="198"/>
      <c r="FQ4" s="198"/>
      <c r="FR4" s="198"/>
      <c r="FS4" s="198"/>
      <c r="FT4" s="198"/>
      <c r="FU4" s="198"/>
      <c r="FV4" s="198"/>
      <c r="FW4" s="198"/>
      <c r="FX4" s="198"/>
      <c r="FY4" s="198"/>
      <c r="FZ4" s="198"/>
      <c r="GA4" s="198"/>
      <c r="GB4" s="198"/>
      <c r="GC4" s="198"/>
      <c r="GD4" s="198"/>
      <c r="GE4" s="198"/>
      <c r="GF4" s="198"/>
      <c r="GG4" s="198"/>
      <c r="GH4" s="198"/>
      <c r="GI4" s="198"/>
      <c r="GJ4" s="198"/>
      <c r="GK4" s="198"/>
      <c r="GL4" s="198"/>
      <c r="GM4" s="198"/>
      <c r="GN4" s="198"/>
      <c r="GO4" s="198"/>
      <c r="GP4" s="198"/>
      <c r="GQ4" s="198"/>
      <c r="GR4" s="198"/>
      <c r="GS4" s="198"/>
      <c r="GT4" s="198"/>
      <c r="GU4" s="198"/>
      <c r="GV4" s="198"/>
      <c r="GW4" s="198"/>
      <c r="GX4" s="198"/>
      <c r="GY4" s="198"/>
      <c r="GZ4" s="198"/>
      <c r="HA4" s="198"/>
      <c r="HB4" s="198"/>
      <c r="HC4" s="198"/>
      <c r="HD4" s="198"/>
      <c r="HE4" s="198"/>
      <c r="HF4" s="198"/>
      <c r="HG4" s="198"/>
      <c r="HH4" s="198"/>
      <c r="HI4" s="198"/>
      <c r="HJ4" s="198"/>
      <c r="HK4" s="198"/>
      <c r="HL4" s="198"/>
      <c r="HM4" s="198"/>
      <c r="HN4" s="198"/>
      <c r="HO4" s="198"/>
      <c r="HP4" s="198"/>
      <c r="HQ4" s="198"/>
      <c r="HR4" s="198"/>
      <c r="HS4" s="198"/>
      <c r="HT4" s="198"/>
      <c r="HU4" s="198"/>
      <c r="HV4" s="198"/>
      <c r="HW4" s="198"/>
      <c r="HX4" s="198"/>
      <c r="HY4" s="198"/>
      <c r="HZ4" s="198"/>
      <c r="IA4" s="198"/>
      <c r="IB4" s="198"/>
      <c r="IC4" s="198"/>
      <c r="ID4" s="198"/>
      <c r="IE4" s="198"/>
      <c r="IF4" s="198"/>
      <c r="IG4" s="198"/>
      <c r="IH4" s="198"/>
      <c r="II4" s="198"/>
      <c r="IJ4" s="198"/>
      <c r="IK4" s="198"/>
      <c r="IL4" s="198"/>
      <c r="IM4" s="198"/>
      <c r="IN4" s="198"/>
      <c r="IO4" s="198"/>
      <c r="IP4" s="198"/>
      <c r="IQ4" s="198"/>
      <c r="IR4" s="198"/>
      <c r="IS4" s="198"/>
      <c r="IT4" s="198"/>
      <c r="IU4" s="198"/>
      <c r="IV4" s="198"/>
      <c r="IW4" s="198"/>
      <c r="IX4" s="198"/>
      <c r="IY4" s="198"/>
      <c r="IZ4" s="198"/>
      <c r="JA4" s="198"/>
      <c r="JB4" s="198"/>
      <c r="JC4" s="198"/>
      <c r="JD4" s="198"/>
      <c r="JE4" s="198"/>
      <c r="JF4" s="198"/>
      <c r="JG4" s="198"/>
      <c r="JH4" s="198"/>
      <c r="JI4" s="198"/>
      <c r="JJ4" s="198"/>
      <c r="JK4" s="198"/>
      <c r="JL4" s="198"/>
      <c r="JM4" s="198"/>
      <c r="JN4" s="198"/>
      <c r="JO4" s="198"/>
      <c r="JP4" s="198"/>
      <c r="JQ4" s="198"/>
      <c r="JR4" s="198"/>
      <c r="JS4" s="198"/>
      <c r="JT4" s="198"/>
      <c r="JU4" s="198"/>
      <c r="JV4" s="198"/>
      <c r="JW4" s="198"/>
      <c r="JX4" s="198"/>
      <c r="JY4" s="198"/>
      <c r="JZ4" s="198"/>
      <c r="KA4" s="198"/>
      <c r="KB4" s="198"/>
      <c r="KC4" s="198"/>
      <c r="KD4" s="198"/>
      <c r="KE4" s="198"/>
      <c r="KF4" s="198"/>
      <c r="KG4" s="198"/>
      <c r="KH4" s="198"/>
      <c r="KI4" s="198"/>
      <c r="KJ4" s="198"/>
      <c r="KK4" s="198"/>
      <c r="KL4" s="198"/>
      <c r="KM4" s="198"/>
      <c r="KN4" s="198"/>
      <c r="KO4" s="198"/>
      <c r="KP4" s="198"/>
      <c r="KQ4" s="198"/>
      <c r="KR4" s="198"/>
      <c r="KS4" s="198"/>
      <c r="KT4" s="198"/>
      <c r="KU4" s="198"/>
      <c r="KV4" s="198"/>
      <c r="KW4" s="198"/>
      <c r="KX4" s="198"/>
      <c r="KY4" s="198"/>
      <c r="KZ4" s="198"/>
      <c r="LA4" s="198"/>
      <c r="LB4" s="198"/>
      <c r="LC4" s="198"/>
      <c r="LD4" s="198"/>
      <c r="LE4" s="198"/>
      <c r="LF4" s="198"/>
      <c r="LG4" s="198"/>
      <c r="LH4" s="198"/>
      <c r="LI4" s="198"/>
      <c r="LJ4" s="198"/>
      <c r="LK4" s="198"/>
      <c r="LL4" s="198"/>
      <c r="LM4" s="198"/>
      <c r="LN4" s="198"/>
      <c r="LO4" s="198"/>
      <c r="LP4" s="198"/>
      <c r="LQ4" s="198"/>
      <c r="LR4" s="198"/>
      <c r="LS4" s="198"/>
      <c r="LT4" s="198"/>
      <c r="LU4" s="198"/>
      <c r="LV4" s="198"/>
      <c r="LW4" s="198"/>
      <c r="LX4" s="198"/>
      <c r="LY4" s="198"/>
      <c r="LZ4" s="198"/>
      <c r="MA4" s="198"/>
      <c r="MB4" s="198"/>
      <c r="MC4" s="198"/>
      <c r="MD4" s="198"/>
      <c r="ME4" s="198"/>
      <c r="MF4" s="198"/>
      <c r="MG4" s="198"/>
      <c r="MH4" s="198"/>
      <c r="MI4" s="198"/>
      <c r="MJ4" s="198"/>
      <c r="MK4" s="198"/>
      <c r="ML4" s="198"/>
      <c r="MM4" s="198"/>
      <c r="MN4" s="198"/>
      <c r="MO4" s="198"/>
      <c r="MP4" s="198"/>
      <c r="MQ4" s="198"/>
      <c r="MR4" s="198"/>
      <c r="MS4" s="198"/>
      <c r="MT4" s="198"/>
      <c r="MU4" s="198"/>
      <c r="MV4" s="198"/>
      <c r="MW4" s="198"/>
      <c r="MX4" s="198"/>
      <c r="MY4" s="198"/>
      <c r="MZ4" s="198"/>
      <c r="NA4" s="198"/>
      <c r="NB4" s="198"/>
      <c r="NC4" s="198"/>
      <c r="ND4" s="198"/>
      <c r="NE4" s="198"/>
      <c r="NF4" s="198"/>
      <c r="NG4" s="198"/>
      <c r="NH4" s="198"/>
      <c r="NI4" s="198"/>
      <c r="NJ4" s="198"/>
      <c r="NK4" s="198"/>
      <c r="NL4" s="198"/>
      <c r="NM4" s="198"/>
      <c r="NN4" s="198"/>
      <c r="NO4" s="198"/>
      <c r="NP4" s="198"/>
      <c r="NQ4" s="198"/>
      <c r="NR4" s="198"/>
      <c r="NS4" s="198"/>
      <c r="NT4" s="198"/>
      <c r="NU4" s="198"/>
      <c r="NV4" s="198"/>
      <c r="NW4" s="198"/>
      <c r="NX4" s="198"/>
      <c r="NY4" s="198"/>
      <c r="NZ4" s="198"/>
      <c r="OA4" s="198"/>
      <c r="OB4" s="198"/>
      <c r="OC4" s="198"/>
      <c r="OD4" s="198"/>
      <c r="OE4" s="198"/>
      <c r="OF4" s="198"/>
      <c r="OG4" s="198"/>
      <c r="OH4" s="198"/>
      <c r="OI4" s="198"/>
      <c r="OJ4" s="198"/>
      <c r="OK4" s="198"/>
      <c r="OL4" s="198"/>
      <c r="OM4" s="198"/>
      <c r="ON4" s="198"/>
      <c r="OO4" s="198"/>
      <c r="OP4" s="198"/>
      <c r="OQ4" s="198"/>
      <c r="OR4" s="198"/>
      <c r="OS4" s="198"/>
      <c r="OT4" s="198"/>
      <c r="OU4" s="198"/>
      <c r="OV4" s="198"/>
      <c r="OW4" s="198"/>
      <c r="OX4" s="198"/>
      <c r="OY4" s="198"/>
      <c r="OZ4" s="198"/>
      <c r="PA4" s="198"/>
      <c r="PB4" s="198"/>
      <c r="PC4" s="198"/>
      <c r="PD4" s="198"/>
      <c r="PE4" s="198"/>
      <c r="PF4" s="198"/>
      <c r="PG4" s="198"/>
      <c r="PH4" s="198"/>
      <c r="PI4" s="198"/>
      <c r="PJ4" s="198"/>
      <c r="PK4" s="198"/>
      <c r="PL4" s="198"/>
      <c r="PM4" s="198"/>
      <c r="PN4" s="198"/>
      <c r="PO4" s="198"/>
      <c r="PP4" s="198"/>
      <c r="PQ4" s="198"/>
      <c r="PR4" s="198"/>
      <c r="PS4" s="198"/>
      <c r="PT4" s="198"/>
      <c r="PU4" s="198"/>
      <c r="PV4" s="198"/>
      <c r="PW4" s="198"/>
      <c r="PX4" s="198"/>
      <c r="PY4" s="198"/>
      <c r="PZ4" s="198"/>
      <c r="QA4" s="198"/>
      <c r="QB4" s="198"/>
      <c r="QC4" s="198"/>
      <c r="QD4" s="198"/>
      <c r="QE4" s="198"/>
      <c r="QF4" s="198"/>
      <c r="QG4" s="198"/>
      <c r="QH4" s="198"/>
      <c r="QI4" s="198"/>
      <c r="QJ4" s="198"/>
      <c r="QK4" s="198"/>
      <c r="QL4" s="198"/>
      <c r="QM4" s="198"/>
      <c r="QN4" s="198"/>
      <c r="QO4" s="198"/>
      <c r="QP4" s="198"/>
      <c r="QQ4" s="198"/>
      <c r="QR4" s="198"/>
      <c r="QS4" s="198"/>
      <c r="QT4" s="198"/>
      <c r="QU4" s="198"/>
      <c r="QV4" s="198"/>
      <c r="QW4" s="198"/>
      <c r="QX4" s="198"/>
      <c r="QY4" s="198"/>
      <c r="QZ4" s="198"/>
      <c r="RA4" s="198"/>
      <c r="RB4" s="198"/>
      <c r="RC4" s="198"/>
      <c r="RD4" s="198"/>
      <c r="RE4" s="198"/>
      <c r="RF4" s="198"/>
      <c r="RG4" s="198"/>
      <c r="RH4" s="198"/>
      <c r="RI4" s="198"/>
      <c r="RJ4" s="198"/>
      <c r="RK4" s="198"/>
      <c r="RL4" s="198"/>
      <c r="RM4" s="198"/>
      <c r="RN4" s="198"/>
      <c r="RO4" s="198"/>
      <c r="RP4" s="198"/>
      <c r="RQ4" s="198"/>
      <c r="RR4" s="198"/>
      <c r="RS4" s="198"/>
      <c r="RT4" s="198"/>
      <c r="RU4" s="198"/>
      <c r="RV4" s="198"/>
      <c r="RW4" s="198"/>
      <c r="RX4" s="198"/>
      <c r="RY4" s="198"/>
      <c r="RZ4" s="198"/>
      <c r="SA4" s="198"/>
      <c r="SB4" s="198"/>
      <c r="SC4" s="198"/>
      <c r="SD4" s="198"/>
      <c r="SE4" s="198"/>
      <c r="SF4" s="198"/>
      <c r="SG4" s="198"/>
      <c r="SH4" s="198"/>
      <c r="SI4" s="198"/>
      <c r="SJ4" s="198"/>
      <c r="SK4" s="198"/>
      <c r="SL4" s="198"/>
      <c r="SM4" s="198"/>
      <c r="SN4" s="198"/>
      <c r="SO4" s="198"/>
      <c r="SP4" s="198"/>
      <c r="SQ4" s="198"/>
      <c r="SR4" s="198"/>
      <c r="SS4" s="198"/>
      <c r="ST4" s="198"/>
      <c r="SU4" s="198"/>
      <c r="SV4" s="198"/>
      <c r="SW4" s="198"/>
      <c r="SX4" s="198"/>
      <c r="SY4" s="198"/>
      <c r="SZ4" s="198"/>
      <c r="TA4" s="198"/>
      <c r="TB4" s="198"/>
      <c r="TC4" s="198"/>
      <c r="TD4" s="198"/>
      <c r="TE4" s="198"/>
      <c r="TF4" s="198"/>
      <c r="TG4" s="198"/>
      <c r="TH4" s="198"/>
      <c r="TI4" s="198"/>
      <c r="TJ4" s="198"/>
      <c r="TK4" s="198"/>
      <c r="TL4" s="198"/>
      <c r="TM4" s="198"/>
      <c r="TN4" s="198"/>
      <c r="TO4" s="198"/>
      <c r="TP4" s="198"/>
      <c r="TQ4" s="198"/>
      <c r="TR4" s="198"/>
      <c r="TS4" s="198"/>
      <c r="TT4" s="198"/>
      <c r="TU4" s="198"/>
      <c r="TV4" s="198"/>
      <c r="TW4" s="198"/>
      <c r="TX4" s="198"/>
      <c r="TY4" s="198"/>
      <c r="TZ4" s="198"/>
      <c r="UA4" s="198"/>
      <c r="UB4" s="198"/>
      <c r="UC4" s="198"/>
      <c r="UD4" s="198"/>
      <c r="UE4" s="198"/>
      <c r="UF4" s="198"/>
      <c r="UG4" s="198"/>
      <c r="UH4" s="198"/>
      <c r="UI4" s="198"/>
      <c r="UJ4" s="198"/>
      <c r="UK4" s="198"/>
      <c r="UL4" s="198"/>
      <c r="UM4" s="198"/>
      <c r="UN4" s="198"/>
      <c r="UO4" s="198"/>
      <c r="UP4" s="198"/>
      <c r="UQ4" s="198"/>
      <c r="UR4" s="198"/>
      <c r="US4" s="198"/>
      <c r="UT4" s="198"/>
      <c r="UU4" s="198"/>
      <c r="UV4" s="198"/>
      <c r="UW4" s="198"/>
      <c r="UX4" s="198"/>
      <c r="UY4" s="198"/>
      <c r="UZ4" s="198"/>
      <c r="VA4" s="198"/>
      <c r="VB4" s="198"/>
      <c r="VC4" s="198"/>
      <c r="VD4" s="198"/>
      <c r="VE4" s="198"/>
      <c r="VF4" s="198"/>
      <c r="VG4" s="198"/>
      <c r="VH4" s="198"/>
      <c r="VI4" s="198"/>
      <c r="VJ4" s="198"/>
      <c r="VK4" s="198"/>
      <c r="VL4" s="198"/>
      <c r="VM4" s="198"/>
      <c r="VN4" s="198"/>
      <c r="VO4" s="198"/>
      <c r="VP4" s="198"/>
      <c r="VQ4" s="198"/>
      <c r="VR4" s="198"/>
      <c r="VS4" s="198"/>
      <c r="VT4" s="198"/>
      <c r="VU4" s="198"/>
      <c r="VV4" s="198"/>
      <c r="VW4" s="198"/>
      <c r="VX4" s="198"/>
      <c r="VY4" s="198"/>
      <c r="VZ4" s="198"/>
      <c r="WA4" s="198"/>
      <c r="WB4" s="198"/>
      <c r="WC4" s="198"/>
      <c r="WD4" s="198"/>
      <c r="WE4" s="198"/>
      <c r="WF4" s="198"/>
      <c r="WG4" s="198"/>
      <c r="WH4" s="198"/>
      <c r="WI4" s="198"/>
      <c r="WJ4" s="198"/>
      <c r="WK4" s="198"/>
      <c r="WL4" s="198"/>
      <c r="WM4" s="198"/>
      <c r="WN4" s="198"/>
      <c r="WO4" s="198"/>
      <c r="WP4" s="198"/>
      <c r="WQ4" s="198"/>
      <c r="WR4" s="198"/>
      <c r="WS4" s="198"/>
      <c r="WT4" s="198"/>
      <c r="WU4" s="198"/>
      <c r="WV4" s="198"/>
      <c r="WW4" s="198"/>
      <c r="WX4" s="198"/>
      <c r="WY4" s="198"/>
      <c r="WZ4" s="198"/>
      <c r="XA4" s="198"/>
      <c r="XB4" s="198"/>
      <c r="XC4" s="198"/>
      <c r="XD4" s="198"/>
      <c r="XE4" s="198"/>
      <c r="XF4" s="198"/>
      <c r="XG4" s="198"/>
      <c r="XH4" s="198"/>
      <c r="XI4" s="198"/>
      <c r="XJ4" s="198"/>
      <c r="XK4" s="198"/>
      <c r="XL4" s="198"/>
      <c r="XM4" s="198"/>
      <c r="XN4" s="198"/>
      <c r="XO4" s="198"/>
      <c r="XP4" s="198"/>
      <c r="XQ4" s="198"/>
      <c r="XR4" s="198"/>
      <c r="XS4" s="198"/>
      <c r="XT4" s="198"/>
      <c r="XU4" s="198"/>
      <c r="XV4" s="198"/>
      <c r="XW4" s="198"/>
      <c r="XX4" s="198"/>
      <c r="XY4" s="198"/>
      <c r="XZ4" s="198"/>
      <c r="YA4" s="198"/>
      <c r="YB4" s="198"/>
      <c r="YC4" s="198"/>
      <c r="YD4" s="198"/>
      <c r="YE4" s="198"/>
      <c r="YF4" s="198"/>
      <c r="YG4" s="198"/>
      <c r="YH4" s="198"/>
      <c r="YI4" s="198"/>
      <c r="YJ4" s="198"/>
      <c r="YK4" s="198"/>
      <c r="YL4" s="198"/>
      <c r="YM4" s="198"/>
      <c r="YN4" s="198"/>
      <c r="YO4" s="198"/>
      <c r="YP4" s="198"/>
      <c r="YQ4" s="198"/>
      <c r="YR4" s="198"/>
      <c r="YS4" s="198"/>
      <c r="YT4" s="198"/>
      <c r="YU4" s="198"/>
      <c r="YV4" s="198"/>
      <c r="YW4" s="198"/>
      <c r="YX4" s="198"/>
      <c r="YY4" s="198"/>
      <c r="YZ4" s="198"/>
      <c r="ZA4" s="198"/>
      <c r="ZB4" s="198"/>
      <c r="ZC4" s="198"/>
      <c r="ZD4" s="198"/>
      <c r="ZE4" s="198"/>
      <c r="ZF4" s="198"/>
      <c r="ZG4" s="198"/>
      <c r="ZH4" s="198"/>
      <c r="ZI4" s="198"/>
      <c r="ZJ4" s="198"/>
      <c r="ZK4" s="198"/>
      <c r="ZL4" s="198"/>
      <c r="ZM4" s="198"/>
      <c r="ZN4" s="198"/>
      <c r="ZO4" s="198"/>
      <c r="ZP4" s="198"/>
      <c r="ZQ4" s="198"/>
      <c r="ZR4" s="198"/>
      <c r="ZS4" s="198"/>
      <c r="ZT4" s="198"/>
      <c r="ZU4" s="198"/>
      <c r="ZV4" s="198"/>
      <c r="ZW4" s="198"/>
      <c r="ZX4" s="198"/>
      <c r="ZY4" s="198"/>
      <c r="ZZ4" s="198"/>
      <c r="AAA4" s="198"/>
      <c r="AAB4" s="198"/>
      <c r="AAC4" s="198"/>
      <c r="AAD4" s="198"/>
      <c r="AAE4" s="198"/>
      <c r="AAF4" s="198"/>
      <c r="AAG4" s="198"/>
      <c r="AAH4" s="198"/>
      <c r="AAI4" s="198"/>
      <c r="AAJ4" s="198"/>
      <c r="AAK4" s="198"/>
      <c r="AAL4" s="198"/>
      <c r="AAM4" s="198"/>
      <c r="AAN4" s="198"/>
      <c r="AAO4" s="198"/>
      <c r="AAP4" s="198"/>
      <c r="AAQ4" s="198"/>
      <c r="AAR4" s="198"/>
      <c r="AAS4" s="198"/>
      <c r="AAT4" s="198"/>
      <c r="AAU4" s="198"/>
      <c r="AAV4" s="198"/>
      <c r="AAW4" s="198"/>
      <c r="AAX4" s="198"/>
      <c r="AAY4" s="198"/>
      <c r="AAZ4" s="198"/>
      <c r="ABA4" s="198"/>
      <c r="ABB4" s="198"/>
      <c r="ABC4" s="198"/>
      <c r="ABD4" s="198"/>
      <c r="ABE4" s="198"/>
      <c r="ABF4" s="198"/>
      <c r="ABG4" s="198"/>
      <c r="ABH4" s="198"/>
      <c r="ABI4" s="198"/>
      <c r="ABJ4" s="198"/>
      <c r="ABK4" s="198"/>
      <c r="ABL4" s="198"/>
      <c r="ABM4" s="198"/>
      <c r="ABN4" s="198"/>
      <c r="ABO4" s="198"/>
      <c r="ABP4" s="198"/>
      <c r="ABQ4" s="198"/>
      <c r="ABR4" s="198"/>
      <c r="ABS4" s="198"/>
      <c r="ABT4" s="198"/>
      <c r="ABU4" s="198"/>
      <c r="ABV4" s="198"/>
      <c r="ABW4" s="198"/>
      <c r="ABX4" s="198"/>
      <c r="ABY4" s="198"/>
      <c r="ABZ4" s="198"/>
      <c r="ACA4" s="198"/>
      <c r="ACB4" s="198"/>
      <c r="ACC4" s="198"/>
      <c r="ACD4" s="198"/>
      <c r="ACE4" s="198"/>
      <c r="ACF4" s="198"/>
      <c r="ACG4" s="198"/>
      <c r="ACH4" s="198"/>
      <c r="ACI4" s="198"/>
      <c r="ACJ4" s="198"/>
      <c r="ACK4" s="198"/>
      <c r="ACL4" s="198"/>
      <c r="ACM4" s="198"/>
      <c r="ACN4" s="198"/>
      <c r="ACO4" s="198"/>
      <c r="ACP4" s="198"/>
      <c r="ACQ4" s="198"/>
      <c r="ACR4" s="198"/>
      <c r="ACS4" s="198"/>
      <c r="ACT4" s="198"/>
      <c r="ACU4" s="198"/>
      <c r="ACV4" s="198"/>
      <c r="ACW4" s="198"/>
      <c r="ACX4" s="198"/>
      <c r="ACY4" s="198"/>
      <c r="ACZ4" s="198"/>
      <c r="ADA4" s="198"/>
      <c r="ADB4" s="198"/>
      <c r="ADC4" s="198"/>
      <c r="ADD4" s="198"/>
      <c r="ADE4" s="198"/>
      <c r="ADF4" s="198"/>
      <c r="ADG4" s="198"/>
      <c r="ADH4" s="198"/>
      <c r="ADI4" s="198"/>
      <c r="ADJ4" s="198"/>
      <c r="ADK4" s="198"/>
      <c r="ADL4" s="198"/>
      <c r="ADM4" s="198"/>
      <c r="ADN4" s="198"/>
      <c r="ADO4" s="198"/>
      <c r="ADP4" s="198"/>
      <c r="ADQ4" s="198"/>
      <c r="ADR4" s="198"/>
      <c r="ADS4" s="198"/>
      <c r="ADT4" s="198"/>
      <c r="ADU4" s="198"/>
      <c r="ADV4" s="198"/>
      <c r="ADW4" s="198"/>
      <c r="ADX4" s="198"/>
      <c r="ADY4" s="198"/>
      <c r="ADZ4" s="198"/>
      <c r="AEA4" s="198"/>
      <c r="AEB4" s="198"/>
      <c r="AEC4" s="198"/>
      <c r="AED4" s="198"/>
      <c r="AEE4" s="198"/>
      <c r="AEF4" s="198"/>
      <c r="AEG4" s="198"/>
      <c r="AEH4" s="198"/>
      <c r="AEI4" s="198"/>
      <c r="AEJ4" s="198"/>
      <c r="AEK4" s="198"/>
      <c r="AEL4" s="198"/>
      <c r="AEM4" s="198"/>
      <c r="AEN4" s="198"/>
      <c r="AEO4" s="198"/>
      <c r="AEP4" s="198"/>
      <c r="AEQ4" s="198"/>
      <c r="AER4" s="198"/>
      <c r="AES4" s="198"/>
      <c r="AET4" s="198"/>
      <c r="AEU4" s="198"/>
      <c r="AEV4" s="198"/>
      <c r="AEW4" s="198"/>
      <c r="AEX4" s="198"/>
      <c r="AEY4" s="198"/>
      <c r="AEZ4" s="198"/>
      <c r="AFA4" s="198"/>
      <c r="AFB4" s="198"/>
      <c r="AFC4" s="198"/>
      <c r="AFD4" s="198"/>
      <c r="AFE4" s="198"/>
      <c r="AFF4" s="198"/>
      <c r="AFG4" s="198"/>
      <c r="AFH4" s="198"/>
      <c r="AFI4" s="198"/>
      <c r="AFJ4" s="198"/>
      <c r="AFK4" s="198"/>
      <c r="AFL4" s="198"/>
      <c r="AFM4" s="198"/>
      <c r="AFN4" s="198"/>
      <c r="AFO4" s="198"/>
      <c r="AFP4" s="198"/>
      <c r="AFQ4" s="198"/>
      <c r="AFR4" s="198"/>
      <c r="AFS4" s="198"/>
      <c r="AFT4" s="198"/>
      <c r="AFU4" s="198"/>
      <c r="AFV4" s="198"/>
      <c r="AFW4" s="198"/>
      <c r="AFX4" s="198"/>
      <c r="AFY4" s="198"/>
      <c r="AFZ4" s="198"/>
      <c r="AGA4" s="198"/>
      <c r="AGB4" s="198"/>
      <c r="AGC4" s="198"/>
      <c r="AGD4" s="198"/>
      <c r="AGE4" s="198"/>
      <c r="AGF4" s="198"/>
      <c r="AGG4" s="198"/>
      <c r="AGH4" s="198"/>
      <c r="AGI4" s="198"/>
      <c r="AGJ4" s="198"/>
      <c r="AGK4" s="198"/>
      <c r="AGL4" s="198"/>
      <c r="AGM4" s="198"/>
      <c r="AGN4" s="198"/>
      <c r="AGO4" s="198"/>
      <c r="AGP4" s="198"/>
      <c r="AGQ4" s="198"/>
      <c r="AGR4" s="198"/>
      <c r="AGS4" s="198"/>
      <c r="AGT4" s="198"/>
      <c r="AGU4" s="198"/>
      <c r="AGV4" s="198"/>
      <c r="AGW4" s="198"/>
      <c r="AGX4" s="198"/>
      <c r="AGY4" s="198"/>
      <c r="AGZ4" s="198"/>
      <c r="AHA4" s="198"/>
      <c r="AHB4" s="198"/>
      <c r="AHC4" s="198"/>
      <c r="AHD4" s="198"/>
      <c r="AHE4" s="198"/>
      <c r="AHF4" s="198"/>
      <c r="AHG4" s="198"/>
      <c r="AHH4" s="198"/>
      <c r="AHI4" s="198"/>
      <c r="AHJ4" s="198"/>
      <c r="AHK4" s="198"/>
      <c r="AHL4" s="198"/>
      <c r="AHM4" s="198"/>
      <c r="AHN4" s="198"/>
      <c r="AHO4" s="198"/>
      <c r="AHP4" s="198"/>
      <c r="AHQ4" s="198"/>
      <c r="AHR4" s="198"/>
      <c r="AHS4" s="198"/>
      <c r="AHT4" s="198"/>
      <c r="AHU4" s="198"/>
      <c r="AHV4" s="198"/>
      <c r="AHW4" s="198"/>
      <c r="AHX4" s="198"/>
      <c r="AHY4" s="198"/>
      <c r="AHZ4" s="198"/>
      <c r="AIA4" s="198"/>
      <c r="AIB4" s="198"/>
      <c r="AIC4" s="198"/>
      <c r="AID4" s="198"/>
      <c r="AIE4" s="198"/>
      <c r="AIF4" s="198"/>
      <c r="AIG4" s="198"/>
      <c r="AIH4" s="198"/>
      <c r="AII4" s="198"/>
      <c r="AIJ4" s="198"/>
      <c r="AIK4" s="198"/>
      <c r="AIL4" s="198"/>
      <c r="AIM4" s="198"/>
      <c r="AIN4" s="198"/>
      <c r="AIO4" s="198"/>
      <c r="AIP4" s="198"/>
      <c r="AIQ4" s="198"/>
      <c r="AIR4" s="198"/>
      <c r="AIS4" s="198"/>
      <c r="AIT4" s="198"/>
      <c r="AIU4" s="198"/>
      <c r="AIV4" s="198"/>
      <c r="AIW4" s="198"/>
      <c r="AIX4" s="198"/>
      <c r="AIY4" s="198"/>
      <c r="AIZ4" s="198"/>
      <c r="AJA4" s="198"/>
      <c r="AJB4" s="198"/>
      <c r="AJC4" s="198"/>
      <c r="AJD4" s="198"/>
      <c r="AJE4" s="198"/>
      <c r="AJF4" s="198"/>
      <c r="AJG4" s="198"/>
      <c r="AJH4" s="198"/>
      <c r="AJI4" s="198"/>
      <c r="AJJ4" s="198"/>
      <c r="AJK4" s="198"/>
      <c r="AJL4" s="198"/>
      <c r="AJM4" s="198"/>
      <c r="AJN4" s="198"/>
      <c r="AJO4" s="198"/>
      <c r="AJP4" s="198"/>
      <c r="AJQ4" s="198"/>
      <c r="AJR4" s="198"/>
      <c r="AJS4" s="198"/>
      <c r="AJT4" s="198"/>
      <c r="AJU4" s="198"/>
      <c r="AJV4" s="198"/>
      <c r="AJW4" s="198"/>
      <c r="AJX4" s="198"/>
      <c r="AJY4" s="198"/>
      <c r="AJZ4" s="198"/>
      <c r="AKA4" s="198"/>
      <c r="AKB4" s="198"/>
      <c r="AKC4" s="198"/>
      <c r="AKD4" s="198"/>
      <c r="AKE4" s="198"/>
      <c r="AKF4" s="198"/>
      <c r="AKG4" s="198"/>
      <c r="AKH4" s="198"/>
      <c r="AKI4" s="198"/>
      <c r="AKJ4" s="198"/>
      <c r="AKK4" s="198"/>
      <c r="AKL4" s="198"/>
      <c r="AKM4" s="198"/>
      <c r="AKN4" s="198"/>
      <c r="AKO4" s="198"/>
      <c r="AKP4" s="198"/>
      <c r="AKQ4" s="198"/>
      <c r="AKR4" s="198"/>
      <c r="AKS4" s="198"/>
      <c r="AKT4" s="198"/>
      <c r="AKU4" s="198"/>
      <c r="AKV4" s="198"/>
      <c r="AKW4" s="198"/>
      <c r="AKX4" s="198"/>
      <c r="AKY4" s="198"/>
      <c r="AKZ4" s="198"/>
      <c r="ALA4" s="198"/>
      <c r="ALB4" s="198"/>
      <c r="ALC4" s="198"/>
      <c r="ALD4" s="198"/>
      <c r="ALE4" s="198"/>
      <c r="ALF4" s="198"/>
      <c r="ALG4" s="198"/>
      <c r="ALH4" s="198"/>
      <c r="ALI4" s="198"/>
      <c r="ALJ4" s="198"/>
      <c r="ALK4" s="198"/>
      <c r="ALL4" s="198"/>
      <c r="ALM4" s="198"/>
      <c r="ALN4" s="198"/>
      <c r="ALO4" s="198"/>
      <c r="ALP4" s="198"/>
      <c r="ALQ4" s="198"/>
      <c r="ALR4" s="198"/>
      <c r="ALS4" s="198"/>
      <c r="ALT4" s="198"/>
      <c r="ALU4" s="198"/>
      <c r="ALV4" s="198"/>
      <c r="ALW4" s="198"/>
      <c r="ALX4" s="198"/>
      <c r="ALY4" s="198"/>
      <c r="ALZ4" s="198"/>
      <c r="AMA4" s="198"/>
      <c r="AMB4" s="198"/>
      <c r="AMC4" s="198"/>
      <c r="AMD4" s="198"/>
      <c r="AME4" s="198"/>
      <c r="AMF4" s="198"/>
      <c r="AMG4" s="198"/>
      <c r="AMH4" s="198"/>
      <c r="AMI4" s="198"/>
      <c r="AMJ4" s="198"/>
    </row>
    <row r="5" spans="1:1024" s="199" customFormat="1" ht="15.75" x14ac:dyDescent="0.25">
      <c r="A5" s="132" t="s">
        <v>728</v>
      </c>
      <c r="B5" s="196"/>
      <c r="C5" s="197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98"/>
      <c r="AY5" s="198"/>
      <c r="AZ5" s="198"/>
      <c r="BA5" s="198"/>
      <c r="BB5" s="198"/>
      <c r="BC5" s="198"/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198"/>
      <c r="BO5" s="198"/>
      <c r="BP5" s="198"/>
      <c r="BQ5" s="198"/>
      <c r="BR5" s="198"/>
      <c r="BS5" s="198"/>
      <c r="BT5" s="198"/>
      <c r="BU5" s="198"/>
      <c r="BV5" s="198"/>
      <c r="BW5" s="198"/>
      <c r="BX5" s="198"/>
      <c r="BY5" s="198"/>
      <c r="BZ5" s="198"/>
      <c r="CA5" s="198"/>
      <c r="CB5" s="198"/>
      <c r="CC5" s="198"/>
      <c r="CD5" s="198"/>
      <c r="CE5" s="198"/>
      <c r="CF5" s="198"/>
      <c r="CG5" s="198"/>
      <c r="CH5" s="198"/>
      <c r="CI5" s="198"/>
      <c r="CJ5" s="198"/>
      <c r="CK5" s="198"/>
      <c r="CL5" s="198"/>
      <c r="CM5" s="198"/>
      <c r="CN5" s="198"/>
      <c r="CO5" s="198"/>
      <c r="CP5" s="198"/>
      <c r="CQ5" s="198"/>
      <c r="CR5" s="198"/>
      <c r="CS5" s="198"/>
      <c r="CT5" s="198"/>
      <c r="CU5" s="198"/>
      <c r="CV5" s="198"/>
      <c r="CW5" s="198"/>
      <c r="CX5" s="198"/>
      <c r="CY5" s="198"/>
      <c r="CZ5" s="198"/>
      <c r="DA5" s="198"/>
      <c r="DB5" s="198"/>
      <c r="DC5" s="198"/>
      <c r="DD5" s="198"/>
      <c r="DE5" s="198"/>
      <c r="DF5" s="198"/>
      <c r="DG5" s="198"/>
      <c r="DH5" s="198"/>
      <c r="DI5" s="198"/>
      <c r="DJ5" s="198"/>
      <c r="DK5" s="198"/>
      <c r="DL5" s="198"/>
      <c r="DM5" s="198"/>
      <c r="DN5" s="198"/>
      <c r="DO5" s="198"/>
      <c r="DP5" s="198"/>
      <c r="DQ5" s="198"/>
      <c r="DR5" s="198"/>
      <c r="DS5" s="198"/>
      <c r="DT5" s="198"/>
      <c r="DU5" s="198"/>
      <c r="DV5" s="198"/>
      <c r="DW5" s="198"/>
      <c r="DX5" s="198"/>
      <c r="DY5" s="198"/>
      <c r="DZ5" s="198"/>
      <c r="EA5" s="198"/>
      <c r="EB5" s="198"/>
      <c r="EC5" s="198"/>
      <c r="ED5" s="198"/>
      <c r="EE5" s="198"/>
      <c r="EF5" s="198"/>
      <c r="EG5" s="198"/>
      <c r="EH5" s="198"/>
      <c r="EI5" s="198"/>
      <c r="EJ5" s="198"/>
      <c r="EK5" s="198"/>
      <c r="EL5" s="198"/>
      <c r="EM5" s="198"/>
      <c r="EN5" s="198"/>
      <c r="EO5" s="198"/>
      <c r="EP5" s="198"/>
      <c r="EQ5" s="198"/>
      <c r="ER5" s="198"/>
      <c r="ES5" s="198"/>
      <c r="ET5" s="198"/>
      <c r="EU5" s="198"/>
      <c r="EV5" s="198"/>
      <c r="EW5" s="198"/>
      <c r="EX5" s="198"/>
      <c r="EY5" s="198"/>
      <c r="EZ5" s="198"/>
      <c r="FA5" s="198"/>
      <c r="FB5" s="198"/>
      <c r="FC5" s="198"/>
      <c r="FD5" s="198"/>
      <c r="FE5" s="198"/>
      <c r="FF5" s="198"/>
      <c r="FG5" s="198"/>
      <c r="FH5" s="198"/>
      <c r="FI5" s="198"/>
      <c r="FJ5" s="198"/>
      <c r="FK5" s="198"/>
      <c r="FL5" s="198"/>
      <c r="FM5" s="198"/>
      <c r="FN5" s="198"/>
      <c r="FO5" s="198"/>
      <c r="FP5" s="198"/>
      <c r="FQ5" s="198"/>
      <c r="FR5" s="198"/>
      <c r="FS5" s="198"/>
      <c r="FT5" s="198"/>
      <c r="FU5" s="198"/>
      <c r="FV5" s="198"/>
      <c r="FW5" s="198"/>
      <c r="FX5" s="198"/>
      <c r="FY5" s="198"/>
      <c r="FZ5" s="198"/>
      <c r="GA5" s="198"/>
      <c r="GB5" s="198"/>
      <c r="GC5" s="198"/>
      <c r="GD5" s="198"/>
      <c r="GE5" s="198"/>
      <c r="GF5" s="198"/>
      <c r="GG5" s="198"/>
      <c r="GH5" s="198"/>
      <c r="GI5" s="198"/>
      <c r="GJ5" s="198"/>
      <c r="GK5" s="198"/>
      <c r="GL5" s="198"/>
      <c r="GM5" s="198"/>
      <c r="GN5" s="198"/>
      <c r="GO5" s="198"/>
      <c r="GP5" s="198"/>
      <c r="GQ5" s="198"/>
      <c r="GR5" s="198"/>
      <c r="GS5" s="198"/>
      <c r="GT5" s="198"/>
      <c r="GU5" s="198"/>
      <c r="GV5" s="198"/>
      <c r="GW5" s="198"/>
      <c r="GX5" s="198"/>
      <c r="GY5" s="198"/>
      <c r="GZ5" s="198"/>
      <c r="HA5" s="198"/>
      <c r="HB5" s="198"/>
      <c r="HC5" s="198"/>
      <c r="HD5" s="198"/>
      <c r="HE5" s="198"/>
      <c r="HF5" s="198"/>
      <c r="HG5" s="198"/>
      <c r="HH5" s="198"/>
      <c r="HI5" s="198"/>
      <c r="HJ5" s="198"/>
      <c r="HK5" s="198"/>
      <c r="HL5" s="198"/>
      <c r="HM5" s="198"/>
      <c r="HN5" s="198"/>
      <c r="HO5" s="198"/>
      <c r="HP5" s="198"/>
      <c r="HQ5" s="198"/>
      <c r="HR5" s="198"/>
      <c r="HS5" s="198"/>
      <c r="HT5" s="198"/>
      <c r="HU5" s="198"/>
      <c r="HV5" s="198"/>
      <c r="HW5" s="198"/>
      <c r="HX5" s="198"/>
      <c r="HY5" s="198"/>
      <c r="HZ5" s="198"/>
      <c r="IA5" s="198"/>
      <c r="IB5" s="198"/>
      <c r="IC5" s="198"/>
      <c r="ID5" s="198"/>
      <c r="IE5" s="198"/>
      <c r="IF5" s="198"/>
      <c r="IG5" s="198"/>
      <c r="IH5" s="198"/>
      <c r="II5" s="198"/>
      <c r="IJ5" s="198"/>
      <c r="IK5" s="198"/>
      <c r="IL5" s="198"/>
      <c r="IM5" s="198"/>
      <c r="IN5" s="198"/>
      <c r="IO5" s="198"/>
      <c r="IP5" s="198"/>
      <c r="IQ5" s="198"/>
      <c r="IR5" s="198"/>
      <c r="IS5" s="198"/>
      <c r="IT5" s="198"/>
      <c r="IU5" s="198"/>
      <c r="IV5" s="198"/>
      <c r="IW5" s="198"/>
      <c r="IX5" s="198"/>
      <c r="IY5" s="198"/>
      <c r="IZ5" s="198"/>
      <c r="JA5" s="198"/>
      <c r="JB5" s="198"/>
      <c r="JC5" s="198"/>
      <c r="JD5" s="198"/>
      <c r="JE5" s="198"/>
      <c r="JF5" s="198"/>
      <c r="JG5" s="198"/>
      <c r="JH5" s="198"/>
      <c r="JI5" s="198"/>
      <c r="JJ5" s="198"/>
      <c r="JK5" s="198"/>
      <c r="JL5" s="198"/>
      <c r="JM5" s="198"/>
      <c r="JN5" s="198"/>
      <c r="JO5" s="198"/>
      <c r="JP5" s="198"/>
      <c r="JQ5" s="198"/>
      <c r="JR5" s="198"/>
      <c r="JS5" s="198"/>
      <c r="JT5" s="198"/>
      <c r="JU5" s="198"/>
      <c r="JV5" s="198"/>
      <c r="JW5" s="198"/>
      <c r="JX5" s="198"/>
      <c r="JY5" s="198"/>
      <c r="JZ5" s="198"/>
      <c r="KA5" s="198"/>
      <c r="KB5" s="198"/>
      <c r="KC5" s="198"/>
      <c r="KD5" s="198"/>
      <c r="KE5" s="198"/>
      <c r="KF5" s="198"/>
      <c r="KG5" s="198"/>
      <c r="KH5" s="198"/>
      <c r="KI5" s="198"/>
      <c r="KJ5" s="198"/>
      <c r="KK5" s="198"/>
      <c r="KL5" s="198"/>
      <c r="KM5" s="198"/>
      <c r="KN5" s="198"/>
      <c r="KO5" s="198"/>
      <c r="KP5" s="198"/>
      <c r="KQ5" s="198"/>
      <c r="KR5" s="198"/>
      <c r="KS5" s="198"/>
      <c r="KT5" s="198"/>
      <c r="KU5" s="198"/>
      <c r="KV5" s="198"/>
      <c r="KW5" s="198"/>
      <c r="KX5" s="198"/>
      <c r="KY5" s="198"/>
      <c r="KZ5" s="198"/>
      <c r="LA5" s="198"/>
      <c r="LB5" s="198"/>
      <c r="LC5" s="198"/>
      <c r="LD5" s="198"/>
      <c r="LE5" s="198"/>
      <c r="LF5" s="198"/>
      <c r="LG5" s="198"/>
      <c r="LH5" s="198"/>
      <c r="LI5" s="198"/>
      <c r="LJ5" s="198"/>
      <c r="LK5" s="198"/>
      <c r="LL5" s="198"/>
      <c r="LM5" s="198"/>
      <c r="LN5" s="198"/>
      <c r="LO5" s="198"/>
      <c r="LP5" s="198"/>
      <c r="LQ5" s="198"/>
      <c r="LR5" s="198"/>
      <c r="LS5" s="198"/>
      <c r="LT5" s="198"/>
      <c r="LU5" s="198"/>
      <c r="LV5" s="198"/>
      <c r="LW5" s="198"/>
      <c r="LX5" s="198"/>
      <c r="LY5" s="198"/>
      <c r="LZ5" s="198"/>
      <c r="MA5" s="198"/>
      <c r="MB5" s="198"/>
      <c r="MC5" s="198"/>
      <c r="MD5" s="198"/>
      <c r="ME5" s="198"/>
      <c r="MF5" s="198"/>
      <c r="MG5" s="198"/>
      <c r="MH5" s="198"/>
      <c r="MI5" s="198"/>
      <c r="MJ5" s="198"/>
      <c r="MK5" s="198"/>
      <c r="ML5" s="198"/>
      <c r="MM5" s="198"/>
      <c r="MN5" s="198"/>
      <c r="MO5" s="198"/>
      <c r="MP5" s="198"/>
      <c r="MQ5" s="198"/>
      <c r="MR5" s="198"/>
      <c r="MS5" s="198"/>
      <c r="MT5" s="198"/>
      <c r="MU5" s="198"/>
      <c r="MV5" s="198"/>
      <c r="MW5" s="198"/>
      <c r="MX5" s="198"/>
      <c r="MY5" s="198"/>
      <c r="MZ5" s="198"/>
      <c r="NA5" s="198"/>
      <c r="NB5" s="198"/>
      <c r="NC5" s="198"/>
      <c r="ND5" s="198"/>
      <c r="NE5" s="198"/>
      <c r="NF5" s="198"/>
      <c r="NG5" s="198"/>
      <c r="NH5" s="198"/>
      <c r="NI5" s="198"/>
      <c r="NJ5" s="198"/>
      <c r="NK5" s="198"/>
      <c r="NL5" s="198"/>
      <c r="NM5" s="198"/>
      <c r="NN5" s="198"/>
      <c r="NO5" s="198"/>
      <c r="NP5" s="198"/>
      <c r="NQ5" s="198"/>
      <c r="NR5" s="198"/>
      <c r="NS5" s="198"/>
      <c r="NT5" s="198"/>
      <c r="NU5" s="198"/>
      <c r="NV5" s="198"/>
      <c r="NW5" s="198"/>
      <c r="NX5" s="198"/>
      <c r="NY5" s="198"/>
      <c r="NZ5" s="198"/>
      <c r="OA5" s="198"/>
      <c r="OB5" s="198"/>
      <c r="OC5" s="198"/>
      <c r="OD5" s="198"/>
      <c r="OE5" s="198"/>
      <c r="OF5" s="198"/>
      <c r="OG5" s="198"/>
      <c r="OH5" s="198"/>
      <c r="OI5" s="198"/>
      <c r="OJ5" s="198"/>
      <c r="OK5" s="198"/>
      <c r="OL5" s="198"/>
      <c r="OM5" s="198"/>
      <c r="ON5" s="198"/>
      <c r="OO5" s="198"/>
      <c r="OP5" s="198"/>
      <c r="OQ5" s="198"/>
      <c r="OR5" s="198"/>
      <c r="OS5" s="198"/>
      <c r="OT5" s="198"/>
      <c r="OU5" s="198"/>
      <c r="OV5" s="198"/>
      <c r="OW5" s="198"/>
      <c r="OX5" s="198"/>
      <c r="OY5" s="198"/>
      <c r="OZ5" s="198"/>
      <c r="PA5" s="198"/>
      <c r="PB5" s="198"/>
      <c r="PC5" s="198"/>
      <c r="PD5" s="198"/>
      <c r="PE5" s="198"/>
      <c r="PF5" s="198"/>
      <c r="PG5" s="198"/>
      <c r="PH5" s="198"/>
      <c r="PI5" s="198"/>
      <c r="PJ5" s="198"/>
      <c r="PK5" s="198"/>
      <c r="PL5" s="198"/>
      <c r="PM5" s="198"/>
      <c r="PN5" s="198"/>
      <c r="PO5" s="198"/>
      <c r="PP5" s="198"/>
      <c r="PQ5" s="198"/>
      <c r="PR5" s="198"/>
      <c r="PS5" s="198"/>
      <c r="PT5" s="198"/>
      <c r="PU5" s="198"/>
      <c r="PV5" s="198"/>
      <c r="PW5" s="198"/>
      <c r="PX5" s="198"/>
      <c r="PY5" s="198"/>
      <c r="PZ5" s="198"/>
      <c r="QA5" s="198"/>
      <c r="QB5" s="198"/>
      <c r="QC5" s="198"/>
      <c r="QD5" s="198"/>
      <c r="QE5" s="198"/>
      <c r="QF5" s="198"/>
      <c r="QG5" s="198"/>
      <c r="QH5" s="198"/>
      <c r="QI5" s="198"/>
      <c r="QJ5" s="198"/>
      <c r="QK5" s="198"/>
      <c r="QL5" s="198"/>
      <c r="QM5" s="198"/>
      <c r="QN5" s="198"/>
      <c r="QO5" s="198"/>
      <c r="QP5" s="198"/>
      <c r="QQ5" s="198"/>
      <c r="QR5" s="198"/>
      <c r="QS5" s="198"/>
      <c r="QT5" s="198"/>
      <c r="QU5" s="198"/>
      <c r="QV5" s="198"/>
      <c r="QW5" s="198"/>
      <c r="QX5" s="198"/>
      <c r="QY5" s="198"/>
      <c r="QZ5" s="198"/>
      <c r="RA5" s="198"/>
      <c r="RB5" s="198"/>
      <c r="RC5" s="198"/>
      <c r="RD5" s="198"/>
      <c r="RE5" s="198"/>
      <c r="RF5" s="198"/>
      <c r="RG5" s="198"/>
      <c r="RH5" s="198"/>
      <c r="RI5" s="198"/>
      <c r="RJ5" s="198"/>
      <c r="RK5" s="198"/>
      <c r="RL5" s="198"/>
      <c r="RM5" s="198"/>
      <c r="RN5" s="198"/>
      <c r="RO5" s="198"/>
      <c r="RP5" s="198"/>
      <c r="RQ5" s="198"/>
      <c r="RR5" s="198"/>
      <c r="RS5" s="198"/>
      <c r="RT5" s="198"/>
      <c r="RU5" s="198"/>
      <c r="RV5" s="198"/>
      <c r="RW5" s="198"/>
      <c r="RX5" s="198"/>
      <c r="RY5" s="198"/>
      <c r="RZ5" s="198"/>
      <c r="SA5" s="198"/>
      <c r="SB5" s="198"/>
      <c r="SC5" s="198"/>
      <c r="SD5" s="198"/>
      <c r="SE5" s="198"/>
      <c r="SF5" s="198"/>
      <c r="SG5" s="198"/>
      <c r="SH5" s="198"/>
      <c r="SI5" s="198"/>
      <c r="SJ5" s="198"/>
      <c r="SK5" s="198"/>
      <c r="SL5" s="198"/>
      <c r="SM5" s="198"/>
      <c r="SN5" s="198"/>
      <c r="SO5" s="198"/>
      <c r="SP5" s="198"/>
      <c r="SQ5" s="198"/>
      <c r="SR5" s="198"/>
      <c r="SS5" s="198"/>
      <c r="ST5" s="198"/>
      <c r="SU5" s="198"/>
      <c r="SV5" s="198"/>
      <c r="SW5" s="198"/>
      <c r="SX5" s="198"/>
      <c r="SY5" s="198"/>
      <c r="SZ5" s="198"/>
      <c r="TA5" s="198"/>
      <c r="TB5" s="198"/>
      <c r="TC5" s="198"/>
      <c r="TD5" s="198"/>
      <c r="TE5" s="198"/>
      <c r="TF5" s="198"/>
      <c r="TG5" s="198"/>
      <c r="TH5" s="198"/>
      <c r="TI5" s="198"/>
      <c r="TJ5" s="198"/>
      <c r="TK5" s="198"/>
      <c r="TL5" s="198"/>
      <c r="TM5" s="198"/>
      <c r="TN5" s="198"/>
      <c r="TO5" s="198"/>
      <c r="TP5" s="198"/>
      <c r="TQ5" s="198"/>
      <c r="TR5" s="198"/>
      <c r="TS5" s="198"/>
      <c r="TT5" s="198"/>
      <c r="TU5" s="198"/>
      <c r="TV5" s="198"/>
      <c r="TW5" s="198"/>
      <c r="TX5" s="198"/>
      <c r="TY5" s="198"/>
      <c r="TZ5" s="198"/>
      <c r="UA5" s="198"/>
      <c r="UB5" s="198"/>
      <c r="UC5" s="198"/>
      <c r="UD5" s="198"/>
      <c r="UE5" s="198"/>
      <c r="UF5" s="198"/>
      <c r="UG5" s="198"/>
      <c r="UH5" s="198"/>
      <c r="UI5" s="198"/>
      <c r="UJ5" s="198"/>
      <c r="UK5" s="198"/>
      <c r="UL5" s="198"/>
      <c r="UM5" s="198"/>
      <c r="UN5" s="198"/>
      <c r="UO5" s="198"/>
      <c r="UP5" s="198"/>
      <c r="UQ5" s="198"/>
      <c r="UR5" s="198"/>
      <c r="US5" s="198"/>
      <c r="UT5" s="198"/>
      <c r="UU5" s="198"/>
      <c r="UV5" s="198"/>
      <c r="UW5" s="198"/>
      <c r="UX5" s="198"/>
      <c r="UY5" s="198"/>
      <c r="UZ5" s="198"/>
      <c r="VA5" s="198"/>
      <c r="VB5" s="198"/>
      <c r="VC5" s="198"/>
      <c r="VD5" s="198"/>
      <c r="VE5" s="198"/>
      <c r="VF5" s="198"/>
      <c r="VG5" s="198"/>
      <c r="VH5" s="198"/>
      <c r="VI5" s="198"/>
      <c r="VJ5" s="198"/>
      <c r="VK5" s="198"/>
      <c r="VL5" s="198"/>
      <c r="VM5" s="198"/>
      <c r="VN5" s="198"/>
      <c r="VO5" s="198"/>
      <c r="VP5" s="198"/>
      <c r="VQ5" s="198"/>
      <c r="VR5" s="198"/>
      <c r="VS5" s="198"/>
      <c r="VT5" s="198"/>
      <c r="VU5" s="198"/>
      <c r="VV5" s="198"/>
      <c r="VW5" s="198"/>
      <c r="VX5" s="198"/>
      <c r="VY5" s="198"/>
      <c r="VZ5" s="198"/>
      <c r="WA5" s="198"/>
      <c r="WB5" s="198"/>
      <c r="WC5" s="198"/>
      <c r="WD5" s="198"/>
      <c r="WE5" s="198"/>
      <c r="WF5" s="198"/>
      <c r="WG5" s="198"/>
      <c r="WH5" s="198"/>
      <c r="WI5" s="198"/>
      <c r="WJ5" s="198"/>
      <c r="WK5" s="198"/>
      <c r="WL5" s="198"/>
      <c r="WM5" s="198"/>
      <c r="WN5" s="198"/>
      <c r="WO5" s="198"/>
      <c r="WP5" s="198"/>
      <c r="WQ5" s="198"/>
      <c r="WR5" s="198"/>
      <c r="WS5" s="198"/>
      <c r="WT5" s="198"/>
      <c r="WU5" s="198"/>
      <c r="WV5" s="198"/>
      <c r="WW5" s="198"/>
      <c r="WX5" s="198"/>
      <c r="WY5" s="198"/>
      <c r="WZ5" s="198"/>
      <c r="XA5" s="198"/>
      <c r="XB5" s="198"/>
      <c r="XC5" s="198"/>
      <c r="XD5" s="198"/>
      <c r="XE5" s="198"/>
      <c r="XF5" s="198"/>
      <c r="XG5" s="198"/>
      <c r="XH5" s="198"/>
      <c r="XI5" s="198"/>
      <c r="XJ5" s="198"/>
      <c r="XK5" s="198"/>
      <c r="XL5" s="198"/>
      <c r="XM5" s="198"/>
      <c r="XN5" s="198"/>
      <c r="XO5" s="198"/>
      <c r="XP5" s="198"/>
      <c r="XQ5" s="198"/>
      <c r="XR5" s="198"/>
      <c r="XS5" s="198"/>
      <c r="XT5" s="198"/>
      <c r="XU5" s="198"/>
      <c r="XV5" s="198"/>
      <c r="XW5" s="198"/>
      <c r="XX5" s="198"/>
      <c r="XY5" s="198"/>
      <c r="XZ5" s="198"/>
      <c r="YA5" s="198"/>
      <c r="YB5" s="198"/>
      <c r="YC5" s="198"/>
      <c r="YD5" s="198"/>
      <c r="YE5" s="198"/>
      <c r="YF5" s="198"/>
      <c r="YG5" s="198"/>
      <c r="YH5" s="198"/>
      <c r="YI5" s="198"/>
      <c r="YJ5" s="198"/>
      <c r="YK5" s="198"/>
      <c r="YL5" s="198"/>
      <c r="YM5" s="198"/>
      <c r="YN5" s="198"/>
      <c r="YO5" s="198"/>
      <c r="YP5" s="198"/>
      <c r="YQ5" s="198"/>
      <c r="YR5" s="198"/>
      <c r="YS5" s="198"/>
      <c r="YT5" s="198"/>
      <c r="YU5" s="198"/>
      <c r="YV5" s="198"/>
      <c r="YW5" s="198"/>
      <c r="YX5" s="198"/>
      <c r="YY5" s="198"/>
      <c r="YZ5" s="198"/>
      <c r="ZA5" s="198"/>
      <c r="ZB5" s="198"/>
      <c r="ZC5" s="198"/>
      <c r="ZD5" s="198"/>
      <c r="ZE5" s="198"/>
      <c r="ZF5" s="198"/>
      <c r="ZG5" s="198"/>
      <c r="ZH5" s="198"/>
      <c r="ZI5" s="198"/>
      <c r="ZJ5" s="198"/>
      <c r="ZK5" s="198"/>
      <c r="ZL5" s="198"/>
      <c r="ZM5" s="198"/>
      <c r="ZN5" s="198"/>
      <c r="ZO5" s="198"/>
      <c r="ZP5" s="198"/>
      <c r="ZQ5" s="198"/>
      <c r="ZR5" s="198"/>
      <c r="ZS5" s="198"/>
      <c r="ZT5" s="198"/>
      <c r="ZU5" s="198"/>
      <c r="ZV5" s="198"/>
      <c r="ZW5" s="198"/>
      <c r="ZX5" s="198"/>
      <c r="ZY5" s="198"/>
      <c r="ZZ5" s="198"/>
      <c r="AAA5" s="198"/>
      <c r="AAB5" s="198"/>
      <c r="AAC5" s="198"/>
      <c r="AAD5" s="198"/>
      <c r="AAE5" s="198"/>
      <c r="AAF5" s="198"/>
      <c r="AAG5" s="198"/>
      <c r="AAH5" s="198"/>
      <c r="AAI5" s="198"/>
      <c r="AAJ5" s="198"/>
      <c r="AAK5" s="198"/>
      <c r="AAL5" s="198"/>
      <c r="AAM5" s="198"/>
      <c r="AAN5" s="198"/>
      <c r="AAO5" s="198"/>
      <c r="AAP5" s="198"/>
      <c r="AAQ5" s="198"/>
      <c r="AAR5" s="198"/>
      <c r="AAS5" s="198"/>
      <c r="AAT5" s="198"/>
      <c r="AAU5" s="198"/>
      <c r="AAV5" s="198"/>
      <c r="AAW5" s="198"/>
      <c r="AAX5" s="198"/>
      <c r="AAY5" s="198"/>
      <c r="AAZ5" s="198"/>
      <c r="ABA5" s="198"/>
      <c r="ABB5" s="198"/>
      <c r="ABC5" s="198"/>
      <c r="ABD5" s="198"/>
      <c r="ABE5" s="198"/>
      <c r="ABF5" s="198"/>
      <c r="ABG5" s="198"/>
      <c r="ABH5" s="198"/>
      <c r="ABI5" s="198"/>
      <c r="ABJ5" s="198"/>
      <c r="ABK5" s="198"/>
      <c r="ABL5" s="198"/>
      <c r="ABM5" s="198"/>
      <c r="ABN5" s="198"/>
      <c r="ABO5" s="198"/>
      <c r="ABP5" s="198"/>
      <c r="ABQ5" s="198"/>
      <c r="ABR5" s="198"/>
      <c r="ABS5" s="198"/>
      <c r="ABT5" s="198"/>
      <c r="ABU5" s="198"/>
      <c r="ABV5" s="198"/>
      <c r="ABW5" s="198"/>
      <c r="ABX5" s="198"/>
      <c r="ABY5" s="198"/>
      <c r="ABZ5" s="198"/>
      <c r="ACA5" s="198"/>
      <c r="ACB5" s="198"/>
      <c r="ACC5" s="198"/>
      <c r="ACD5" s="198"/>
      <c r="ACE5" s="198"/>
      <c r="ACF5" s="198"/>
      <c r="ACG5" s="198"/>
      <c r="ACH5" s="198"/>
      <c r="ACI5" s="198"/>
      <c r="ACJ5" s="198"/>
      <c r="ACK5" s="198"/>
      <c r="ACL5" s="198"/>
      <c r="ACM5" s="198"/>
      <c r="ACN5" s="198"/>
      <c r="ACO5" s="198"/>
      <c r="ACP5" s="198"/>
      <c r="ACQ5" s="198"/>
      <c r="ACR5" s="198"/>
      <c r="ACS5" s="198"/>
      <c r="ACT5" s="198"/>
      <c r="ACU5" s="198"/>
      <c r="ACV5" s="198"/>
      <c r="ACW5" s="198"/>
      <c r="ACX5" s="198"/>
      <c r="ACY5" s="198"/>
      <c r="ACZ5" s="198"/>
      <c r="ADA5" s="198"/>
      <c r="ADB5" s="198"/>
      <c r="ADC5" s="198"/>
      <c r="ADD5" s="198"/>
      <c r="ADE5" s="198"/>
      <c r="ADF5" s="198"/>
      <c r="ADG5" s="198"/>
      <c r="ADH5" s="198"/>
      <c r="ADI5" s="198"/>
      <c r="ADJ5" s="198"/>
      <c r="ADK5" s="198"/>
      <c r="ADL5" s="198"/>
      <c r="ADM5" s="198"/>
      <c r="ADN5" s="198"/>
      <c r="ADO5" s="198"/>
      <c r="ADP5" s="198"/>
      <c r="ADQ5" s="198"/>
      <c r="ADR5" s="198"/>
      <c r="ADS5" s="198"/>
      <c r="ADT5" s="198"/>
      <c r="ADU5" s="198"/>
      <c r="ADV5" s="198"/>
      <c r="ADW5" s="198"/>
      <c r="ADX5" s="198"/>
      <c r="ADY5" s="198"/>
      <c r="ADZ5" s="198"/>
      <c r="AEA5" s="198"/>
      <c r="AEB5" s="198"/>
      <c r="AEC5" s="198"/>
      <c r="AED5" s="198"/>
      <c r="AEE5" s="198"/>
      <c r="AEF5" s="198"/>
      <c r="AEG5" s="198"/>
      <c r="AEH5" s="198"/>
      <c r="AEI5" s="198"/>
      <c r="AEJ5" s="198"/>
      <c r="AEK5" s="198"/>
      <c r="AEL5" s="198"/>
      <c r="AEM5" s="198"/>
      <c r="AEN5" s="198"/>
      <c r="AEO5" s="198"/>
      <c r="AEP5" s="198"/>
      <c r="AEQ5" s="198"/>
      <c r="AER5" s="198"/>
      <c r="AES5" s="198"/>
      <c r="AET5" s="198"/>
      <c r="AEU5" s="198"/>
      <c r="AEV5" s="198"/>
      <c r="AEW5" s="198"/>
      <c r="AEX5" s="198"/>
      <c r="AEY5" s="198"/>
      <c r="AEZ5" s="198"/>
      <c r="AFA5" s="198"/>
      <c r="AFB5" s="198"/>
      <c r="AFC5" s="198"/>
      <c r="AFD5" s="198"/>
      <c r="AFE5" s="198"/>
      <c r="AFF5" s="198"/>
      <c r="AFG5" s="198"/>
      <c r="AFH5" s="198"/>
      <c r="AFI5" s="198"/>
      <c r="AFJ5" s="198"/>
      <c r="AFK5" s="198"/>
      <c r="AFL5" s="198"/>
      <c r="AFM5" s="198"/>
      <c r="AFN5" s="198"/>
      <c r="AFO5" s="198"/>
      <c r="AFP5" s="198"/>
      <c r="AFQ5" s="198"/>
      <c r="AFR5" s="198"/>
      <c r="AFS5" s="198"/>
      <c r="AFT5" s="198"/>
      <c r="AFU5" s="198"/>
      <c r="AFV5" s="198"/>
      <c r="AFW5" s="198"/>
      <c r="AFX5" s="198"/>
      <c r="AFY5" s="198"/>
      <c r="AFZ5" s="198"/>
      <c r="AGA5" s="198"/>
      <c r="AGB5" s="198"/>
      <c r="AGC5" s="198"/>
      <c r="AGD5" s="198"/>
      <c r="AGE5" s="198"/>
      <c r="AGF5" s="198"/>
      <c r="AGG5" s="198"/>
      <c r="AGH5" s="198"/>
      <c r="AGI5" s="198"/>
      <c r="AGJ5" s="198"/>
      <c r="AGK5" s="198"/>
      <c r="AGL5" s="198"/>
      <c r="AGM5" s="198"/>
      <c r="AGN5" s="198"/>
      <c r="AGO5" s="198"/>
      <c r="AGP5" s="198"/>
      <c r="AGQ5" s="198"/>
      <c r="AGR5" s="198"/>
      <c r="AGS5" s="198"/>
      <c r="AGT5" s="198"/>
      <c r="AGU5" s="198"/>
      <c r="AGV5" s="198"/>
      <c r="AGW5" s="198"/>
      <c r="AGX5" s="198"/>
      <c r="AGY5" s="198"/>
      <c r="AGZ5" s="198"/>
      <c r="AHA5" s="198"/>
      <c r="AHB5" s="198"/>
      <c r="AHC5" s="198"/>
      <c r="AHD5" s="198"/>
      <c r="AHE5" s="198"/>
      <c r="AHF5" s="198"/>
      <c r="AHG5" s="198"/>
      <c r="AHH5" s="198"/>
      <c r="AHI5" s="198"/>
      <c r="AHJ5" s="198"/>
      <c r="AHK5" s="198"/>
      <c r="AHL5" s="198"/>
      <c r="AHM5" s="198"/>
      <c r="AHN5" s="198"/>
      <c r="AHO5" s="198"/>
      <c r="AHP5" s="198"/>
      <c r="AHQ5" s="198"/>
      <c r="AHR5" s="198"/>
      <c r="AHS5" s="198"/>
      <c r="AHT5" s="198"/>
      <c r="AHU5" s="198"/>
      <c r="AHV5" s="198"/>
      <c r="AHW5" s="198"/>
      <c r="AHX5" s="198"/>
      <c r="AHY5" s="198"/>
      <c r="AHZ5" s="198"/>
      <c r="AIA5" s="198"/>
      <c r="AIB5" s="198"/>
      <c r="AIC5" s="198"/>
      <c r="AID5" s="198"/>
      <c r="AIE5" s="198"/>
      <c r="AIF5" s="198"/>
      <c r="AIG5" s="198"/>
      <c r="AIH5" s="198"/>
      <c r="AII5" s="198"/>
      <c r="AIJ5" s="198"/>
      <c r="AIK5" s="198"/>
      <c r="AIL5" s="198"/>
      <c r="AIM5" s="198"/>
      <c r="AIN5" s="198"/>
      <c r="AIO5" s="198"/>
      <c r="AIP5" s="198"/>
      <c r="AIQ5" s="198"/>
      <c r="AIR5" s="198"/>
      <c r="AIS5" s="198"/>
      <c r="AIT5" s="198"/>
      <c r="AIU5" s="198"/>
      <c r="AIV5" s="198"/>
      <c r="AIW5" s="198"/>
      <c r="AIX5" s="198"/>
      <c r="AIY5" s="198"/>
      <c r="AIZ5" s="198"/>
      <c r="AJA5" s="198"/>
      <c r="AJB5" s="198"/>
      <c r="AJC5" s="198"/>
      <c r="AJD5" s="198"/>
      <c r="AJE5" s="198"/>
      <c r="AJF5" s="198"/>
      <c r="AJG5" s="198"/>
      <c r="AJH5" s="198"/>
      <c r="AJI5" s="198"/>
      <c r="AJJ5" s="198"/>
      <c r="AJK5" s="198"/>
      <c r="AJL5" s="198"/>
      <c r="AJM5" s="198"/>
      <c r="AJN5" s="198"/>
      <c r="AJO5" s="198"/>
      <c r="AJP5" s="198"/>
      <c r="AJQ5" s="198"/>
      <c r="AJR5" s="198"/>
      <c r="AJS5" s="198"/>
      <c r="AJT5" s="198"/>
      <c r="AJU5" s="198"/>
      <c r="AJV5" s="198"/>
      <c r="AJW5" s="198"/>
      <c r="AJX5" s="198"/>
      <c r="AJY5" s="198"/>
      <c r="AJZ5" s="198"/>
      <c r="AKA5" s="198"/>
      <c r="AKB5" s="198"/>
      <c r="AKC5" s="198"/>
      <c r="AKD5" s="198"/>
      <c r="AKE5" s="198"/>
      <c r="AKF5" s="198"/>
      <c r="AKG5" s="198"/>
      <c r="AKH5" s="198"/>
      <c r="AKI5" s="198"/>
      <c r="AKJ5" s="198"/>
      <c r="AKK5" s="198"/>
      <c r="AKL5" s="198"/>
      <c r="AKM5" s="198"/>
      <c r="AKN5" s="198"/>
      <c r="AKO5" s="198"/>
      <c r="AKP5" s="198"/>
      <c r="AKQ5" s="198"/>
      <c r="AKR5" s="198"/>
      <c r="AKS5" s="198"/>
      <c r="AKT5" s="198"/>
      <c r="AKU5" s="198"/>
      <c r="AKV5" s="198"/>
      <c r="AKW5" s="198"/>
      <c r="AKX5" s="198"/>
      <c r="AKY5" s="198"/>
      <c r="AKZ5" s="198"/>
      <c r="ALA5" s="198"/>
      <c r="ALB5" s="198"/>
      <c r="ALC5" s="198"/>
      <c r="ALD5" s="198"/>
      <c r="ALE5" s="198"/>
      <c r="ALF5" s="198"/>
      <c r="ALG5" s="198"/>
      <c r="ALH5" s="198"/>
      <c r="ALI5" s="198"/>
      <c r="ALJ5" s="198"/>
      <c r="ALK5" s="198"/>
      <c r="ALL5" s="198"/>
      <c r="ALM5" s="198"/>
      <c r="ALN5" s="198"/>
      <c r="ALO5" s="198"/>
      <c r="ALP5" s="198"/>
      <c r="ALQ5" s="198"/>
      <c r="ALR5" s="198"/>
      <c r="ALS5" s="198"/>
      <c r="ALT5" s="198"/>
      <c r="ALU5" s="198"/>
      <c r="ALV5" s="198"/>
      <c r="ALW5" s="198"/>
      <c r="ALX5" s="198"/>
      <c r="ALY5" s="198"/>
      <c r="ALZ5" s="198"/>
      <c r="AMA5" s="198"/>
      <c r="AMB5" s="198"/>
      <c r="AMC5" s="198"/>
      <c r="AMD5" s="198"/>
      <c r="AME5" s="198"/>
      <c r="AMF5" s="198"/>
      <c r="AMG5" s="198"/>
      <c r="AMH5" s="198"/>
      <c r="AMI5" s="198"/>
      <c r="AMJ5" s="198"/>
    </row>
    <row r="6" spans="1:1024" s="199" customFormat="1" x14ac:dyDescent="0.25">
      <c r="A6" s="160"/>
      <c r="B6" s="198"/>
      <c r="C6" s="200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  <c r="BB6" s="198"/>
      <c r="BC6" s="198"/>
      <c r="BD6" s="198"/>
      <c r="BE6" s="198"/>
      <c r="BF6" s="198"/>
      <c r="BG6" s="198"/>
      <c r="BH6" s="198"/>
      <c r="BI6" s="198"/>
      <c r="BJ6" s="198"/>
      <c r="BK6" s="198"/>
      <c r="BL6" s="198"/>
      <c r="BM6" s="198"/>
      <c r="BN6" s="198"/>
      <c r="BO6" s="198"/>
      <c r="BP6" s="198"/>
      <c r="BQ6" s="198"/>
      <c r="BR6" s="198"/>
      <c r="BS6" s="198"/>
      <c r="BT6" s="198"/>
      <c r="BU6" s="198"/>
      <c r="BV6" s="198"/>
      <c r="BW6" s="198"/>
      <c r="BX6" s="198"/>
      <c r="BY6" s="198"/>
      <c r="BZ6" s="198"/>
      <c r="CA6" s="198"/>
      <c r="CB6" s="198"/>
      <c r="CC6" s="198"/>
      <c r="CD6" s="198"/>
      <c r="CE6" s="198"/>
      <c r="CF6" s="198"/>
      <c r="CG6" s="198"/>
      <c r="CH6" s="198"/>
      <c r="CI6" s="198"/>
      <c r="CJ6" s="198"/>
      <c r="CK6" s="198"/>
      <c r="CL6" s="198"/>
      <c r="CM6" s="198"/>
      <c r="CN6" s="198"/>
      <c r="CO6" s="198"/>
      <c r="CP6" s="198"/>
      <c r="CQ6" s="198"/>
      <c r="CR6" s="198"/>
      <c r="CS6" s="198"/>
      <c r="CT6" s="198"/>
      <c r="CU6" s="198"/>
      <c r="CV6" s="198"/>
      <c r="CW6" s="198"/>
      <c r="CX6" s="198"/>
      <c r="CY6" s="198"/>
      <c r="CZ6" s="198"/>
      <c r="DA6" s="198"/>
      <c r="DB6" s="198"/>
      <c r="DC6" s="198"/>
      <c r="DD6" s="198"/>
      <c r="DE6" s="198"/>
      <c r="DF6" s="198"/>
      <c r="DG6" s="198"/>
      <c r="DH6" s="198"/>
      <c r="DI6" s="198"/>
      <c r="DJ6" s="198"/>
      <c r="DK6" s="198"/>
      <c r="DL6" s="198"/>
      <c r="DM6" s="198"/>
      <c r="DN6" s="198"/>
      <c r="DO6" s="198"/>
      <c r="DP6" s="198"/>
      <c r="DQ6" s="198"/>
      <c r="DR6" s="198"/>
      <c r="DS6" s="198"/>
      <c r="DT6" s="198"/>
      <c r="DU6" s="198"/>
      <c r="DV6" s="198"/>
      <c r="DW6" s="198"/>
      <c r="DX6" s="198"/>
      <c r="DY6" s="198"/>
      <c r="DZ6" s="198"/>
      <c r="EA6" s="198"/>
      <c r="EB6" s="198"/>
      <c r="EC6" s="198"/>
      <c r="ED6" s="198"/>
      <c r="EE6" s="198"/>
      <c r="EF6" s="198"/>
      <c r="EG6" s="198"/>
      <c r="EH6" s="198"/>
      <c r="EI6" s="198"/>
      <c r="EJ6" s="198"/>
      <c r="EK6" s="198"/>
      <c r="EL6" s="198"/>
      <c r="EM6" s="198"/>
      <c r="EN6" s="198"/>
      <c r="EO6" s="198"/>
      <c r="EP6" s="198"/>
      <c r="EQ6" s="198"/>
      <c r="ER6" s="198"/>
      <c r="ES6" s="198"/>
      <c r="ET6" s="198"/>
      <c r="EU6" s="198"/>
      <c r="EV6" s="198"/>
      <c r="EW6" s="198"/>
      <c r="EX6" s="198"/>
      <c r="EY6" s="198"/>
      <c r="EZ6" s="198"/>
      <c r="FA6" s="198"/>
      <c r="FB6" s="198"/>
      <c r="FC6" s="198"/>
      <c r="FD6" s="198"/>
      <c r="FE6" s="198"/>
      <c r="FF6" s="198"/>
      <c r="FG6" s="198"/>
      <c r="FH6" s="198"/>
      <c r="FI6" s="198"/>
      <c r="FJ6" s="198"/>
      <c r="FK6" s="198"/>
      <c r="FL6" s="198"/>
      <c r="FM6" s="198"/>
      <c r="FN6" s="198"/>
      <c r="FO6" s="198"/>
      <c r="FP6" s="198"/>
      <c r="FQ6" s="198"/>
      <c r="FR6" s="198"/>
      <c r="FS6" s="198"/>
      <c r="FT6" s="198"/>
      <c r="FU6" s="198"/>
      <c r="FV6" s="198"/>
      <c r="FW6" s="198"/>
      <c r="FX6" s="198"/>
      <c r="FY6" s="198"/>
      <c r="FZ6" s="198"/>
      <c r="GA6" s="198"/>
      <c r="GB6" s="198"/>
      <c r="GC6" s="198"/>
      <c r="GD6" s="198"/>
      <c r="GE6" s="198"/>
      <c r="GF6" s="198"/>
      <c r="GG6" s="198"/>
      <c r="GH6" s="198"/>
      <c r="GI6" s="198"/>
      <c r="GJ6" s="198"/>
      <c r="GK6" s="198"/>
      <c r="GL6" s="198"/>
      <c r="GM6" s="198"/>
      <c r="GN6" s="198"/>
      <c r="GO6" s="198"/>
      <c r="GP6" s="198"/>
      <c r="GQ6" s="198"/>
      <c r="GR6" s="198"/>
      <c r="GS6" s="198"/>
      <c r="GT6" s="198"/>
      <c r="GU6" s="198"/>
      <c r="GV6" s="198"/>
      <c r="GW6" s="198"/>
      <c r="GX6" s="198"/>
      <c r="GY6" s="198"/>
      <c r="GZ6" s="198"/>
      <c r="HA6" s="198"/>
      <c r="HB6" s="198"/>
      <c r="HC6" s="198"/>
      <c r="HD6" s="198"/>
      <c r="HE6" s="198"/>
      <c r="HF6" s="198"/>
      <c r="HG6" s="198"/>
      <c r="HH6" s="198"/>
      <c r="HI6" s="198"/>
      <c r="HJ6" s="198"/>
      <c r="HK6" s="198"/>
      <c r="HL6" s="198"/>
      <c r="HM6" s="198"/>
      <c r="HN6" s="198"/>
      <c r="HO6" s="198"/>
      <c r="HP6" s="198"/>
      <c r="HQ6" s="198"/>
      <c r="HR6" s="198"/>
      <c r="HS6" s="198"/>
      <c r="HT6" s="198"/>
      <c r="HU6" s="198"/>
      <c r="HV6" s="198"/>
      <c r="HW6" s="198"/>
      <c r="HX6" s="198"/>
      <c r="HY6" s="198"/>
      <c r="HZ6" s="198"/>
      <c r="IA6" s="198"/>
      <c r="IB6" s="198"/>
      <c r="IC6" s="198"/>
      <c r="ID6" s="198"/>
      <c r="IE6" s="198"/>
      <c r="IF6" s="198"/>
      <c r="IG6" s="198"/>
      <c r="IH6" s="198"/>
      <c r="II6" s="198"/>
      <c r="IJ6" s="198"/>
      <c r="IK6" s="198"/>
      <c r="IL6" s="198"/>
      <c r="IM6" s="198"/>
      <c r="IN6" s="198"/>
      <c r="IO6" s="198"/>
      <c r="IP6" s="198"/>
      <c r="IQ6" s="198"/>
      <c r="IR6" s="198"/>
      <c r="IS6" s="198"/>
      <c r="IT6" s="198"/>
      <c r="IU6" s="198"/>
      <c r="IV6" s="198"/>
      <c r="IW6" s="198"/>
      <c r="IX6" s="198"/>
      <c r="IY6" s="198"/>
      <c r="IZ6" s="198"/>
      <c r="JA6" s="198"/>
      <c r="JB6" s="198"/>
      <c r="JC6" s="198"/>
      <c r="JD6" s="198"/>
      <c r="JE6" s="198"/>
      <c r="JF6" s="198"/>
      <c r="JG6" s="198"/>
      <c r="JH6" s="198"/>
      <c r="JI6" s="198"/>
      <c r="JJ6" s="198"/>
      <c r="JK6" s="198"/>
      <c r="JL6" s="198"/>
      <c r="JM6" s="198"/>
      <c r="JN6" s="198"/>
      <c r="JO6" s="198"/>
      <c r="JP6" s="198"/>
      <c r="JQ6" s="198"/>
      <c r="JR6" s="198"/>
      <c r="JS6" s="198"/>
      <c r="JT6" s="198"/>
      <c r="JU6" s="198"/>
      <c r="JV6" s="198"/>
      <c r="JW6" s="198"/>
      <c r="JX6" s="198"/>
      <c r="JY6" s="198"/>
      <c r="JZ6" s="198"/>
      <c r="KA6" s="198"/>
      <c r="KB6" s="198"/>
      <c r="KC6" s="198"/>
      <c r="KD6" s="198"/>
      <c r="KE6" s="198"/>
      <c r="KF6" s="198"/>
      <c r="KG6" s="198"/>
      <c r="KH6" s="198"/>
      <c r="KI6" s="198"/>
      <c r="KJ6" s="198"/>
      <c r="KK6" s="198"/>
      <c r="KL6" s="198"/>
      <c r="KM6" s="198"/>
      <c r="KN6" s="198"/>
      <c r="KO6" s="198"/>
      <c r="KP6" s="198"/>
      <c r="KQ6" s="198"/>
      <c r="KR6" s="198"/>
      <c r="KS6" s="198"/>
      <c r="KT6" s="198"/>
      <c r="KU6" s="198"/>
      <c r="KV6" s="198"/>
      <c r="KW6" s="198"/>
      <c r="KX6" s="198"/>
      <c r="KY6" s="198"/>
      <c r="KZ6" s="198"/>
      <c r="LA6" s="198"/>
      <c r="LB6" s="198"/>
      <c r="LC6" s="198"/>
      <c r="LD6" s="198"/>
      <c r="LE6" s="198"/>
      <c r="LF6" s="198"/>
      <c r="LG6" s="198"/>
      <c r="LH6" s="198"/>
      <c r="LI6" s="198"/>
      <c r="LJ6" s="198"/>
      <c r="LK6" s="198"/>
      <c r="LL6" s="198"/>
      <c r="LM6" s="198"/>
      <c r="LN6" s="198"/>
      <c r="LO6" s="198"/>
      <c r="LP6" s="198"/>
      <c r="LQ6" s="198"/>
      <c r="LR6" s="198"/>
      <c r="LS6" s="198"/>
      <c r="LT6" s="198"/>
      <c r="LU6" s="198"/>
      <c r="LV6" s="198"/>
      <c r="LW6" s="198"/>
      <c r="LX6" s="198"/>
      <c r="LY6" s="198"/>
      <c r="LZ6" s="198"/>
      <c r="MA6" s="198"/>
      <c r="MB6" s="198"/>
      <c r="MC6" s="198"/>
      <c r="MD6" s="198"/>
      <c r="ME6" s="198"/>
      <c r="MF6" s="198"/>
      <c r="MG6" s="198"/>
      <c r="MH6" s="198"/>
      <c r="MI6" s="198"/>
      <c r="MJ6" s="198"/>
      <c r="MK6" s="198"/>
      <c r="ML6" s="198"/>
      <c r="MM6" s="198"/>
      <c r="MN6" s="198"/>
      <c r="MO6" s="198"/>
      <c r="MP6" s="198"/>
      <c r="MQ6" s="198"/>
      <c r="MR6" s="198"/>
      <c r="MS6" s="198"/>
      <c r="MT6" s="198"/>
      <c r="MU6" s="198"/>
      <c r="MV6" s="198"/>
      <c r="MW6" s="198"/>
      <c r="MX6" s="198"/>
      <c r="MY6" s="198"/>
      <c r="MZ6" s="198"/>
      <c r="NA6" s="198"/>
      <c r="NB6" s="198"/>
      <c r="NC6" s="198"/>
      <c r="ND6" s="198"/>
      <c r="NE6" s="198"/>
      <c r="NF6" s="198"/>
      <c r="NG6" s="198"/>
      <c r="NH6" s="198"/>
      <c r="NI6" s="198"/>
      <c r="NJ6" s="198"/>
      <c r="NK6" s="198"/>
      <c r="NL6" s="198"/>
      <c r="NM6" s="198"/>
      <c r="NN6" s="198"/>
      <c r="NO6" s="198"/>
      <c r="NP6" s="198"/>
      <c r="NQ6" s="198"/>
      <c r="NR6" s="198"/>
      <c r="NS6" s="198"/>
      <c r="NT6" s="198"/>
      <c r="NU6" s="198"/>
      <c r="NV6" s="198"/>
      <c r="NW6" s="198"/>
      <c r="NX6" s="198"/>
      <c r="NY6" s="198"/>
      <c r="NZ6" s="198"/>
      <c r="OA6" s="198"/>
      <c r="OB6" s="198"/>
      <c r="OC6" s="198"/>
      <c r="OD6" s="198"/>
      <c r="OE6" s="198"/>
      <c r="OF6" s="198"/>
      <c r="OG6" s="198"/>
      <c r="OH6" s="198"/>
      <c r="OI6" s="198"/>
      <c r="OJ6" s="198"/>
      <c r="OK6" s="198"/>
      <c r="OL6" s="198"/>
      <c r="OM6" s="198"/>
      <c r="ON6" s="198"/>
      <c r="OO6" s="198"/>
      <c r="OP6" s="198"/>
      <c r="OQ6" s="198"/>
      <c r="OR6" s="198"/>
      <c r="OS6" s="198"/>
      <c r="OT6" s="198"/>
      <c r="OU6" s="198"/>
      <c r="OV6" s="198"/>
      <c r="OW6" s="198"/>
      <c r="OX6" s="198"/>
      <c r="OY6" s="198"/>
      <c r="OZ6" s="198"/>
      <c r="PA6" s="198"/>
      <c r="PB6" s="198"/>
      <c r="PC6" s="198"/>
      <c r="PD6" s="198"/>
      <c r="PE6" s="198"/>
      <c r="PF6" s="198"/>
      <c r="PG6" s="198"/>
      <c r="PH6" s="198"/>
      <c r="PI6" s="198"/>
      <c r="PJ6" s="198"/>
      <c r="PK6" s="198"/>
      <c r="PL6" s="198"/>
      <c r="PM6" s="198"/>
      <c r="PN6" s="198"/>
      <c r="PO6" s="198"/>
      <c r="PP6" s="198"/>
      <c r="PQ6" s="198"/>
      <c r="PR6" s="198"/>
      <c r="PS6" s="198"/>
      <c r="PT6" s="198"/>
      <c r="PU6" s="198"/>
      <c r="PV6" s="198"/>
      <c r="PW6" s="198"/>
      <c r="PX6" s="198"/>
      <c r="PY6" s="198"/>
      <c r="PZ6" s="198"/>
      <c r="QA6" s="198"/>
      <c r="QB6" s="198"/>
      <c r="QC6" s="198"/>
      <c r="QD6" s="198"/>
      <c r="QE6" s="198"/>
      <c r="QF6" s="198"/>
      <c r="QG6" s="198"/>
      <c r="QH6" s="198"/>
      <c r="QI6" s="198"/>
      <c r="QJ6" s="198"/>
      <c r="QK6" s="198"/>
      <c r="QL6" s="198"/>
      <c r="QM6" s="198"/>
      <c r="QN6" s="198"/>
      <c r="QO6" s="198"/>
      <c r="QP6" s="198"/>
      <c r="QQ6" s="198"/>
      <c r="QR6" s="198"/>
      <c r="QS6" s="198"/>
      <c r="QT6" s="198"/>
      <c r="QU6" s="198"/>
      <c r="QV6" s="198"/>
      <c r="QW6" s="198"/>
      <c r="QX6" s="198"/>
      <c r="QY6" s="198"/>
      <c r="QZ6" s="198"/>
      <c r="RA6" s="198"/>
      <c r="RB6" s="198"/>
      <c r="RC6" s="198"/>
      <c r="RD6" s="198"/>
      <c r="RE6" s="198"/>
      <c r="RF6" s="198"/>
      <c r="RG6" s="198"/>
      <c r="RH6" s="198"/>
      <c r="RI6" s="198"/>
      <c r="RJ6" s="198"/>
      <c r="RK6" s="198"/>
      <c r="RL6" s="198"/>
      <c r="RM6" s="198"/>
      <c r="RN6" s="198"/>
      <c r="RO6" s="198"/>
      <c r="RP6" s="198"/>
      <c r="RQ6" s="198"/>
      <c r="RR6" s="198"/>
      <c r="RS6" s="198"/>
      <c r="RT6" s="198"/>
      <c r="RU6" s="198"/>
      <c r="RV6" s="198"/>
      <c r="RW6" s="198"/>
      <c r="RX6" s="198"/>
      <c r="RY6" s="198"/>
      <c r="RZ6" s="198"/>
      <c r="SA6" s="198"/>
      <c r="SB6" s="198"/>
      <c r="SC6" s="198"/>
      <c r="SD6" s="198"/>
      <c r="SE6" s="198"/>
      <c r="SF6" s="198"/>
      <c r="SG6" s="198"/>
      <c r="SH6" s="198"/>
      <c r="SI6" s="198"/>
      <c r="SJ6" s="198"/>
      <c r="SK6" s="198"/>
      <c r="SL6" s="198"/>
      <c r="SM6" s="198"/>
      <c r="SN6" s="198"/>
      <c r="SO6" s="198"/>
      <c r="SP6" s="198"/>
      <c r="SQ6" s="198"/>
      <c r="SR6" s="198"/>
      <c r="SS6" s="198"/>
      <c r="ST6" s="198"/>
      <c r="SU6" s="198"/>
      <c r="SV6" s="198"/>
      <c r="SW6" s="198"/>
      <c r="SX6" s="198"/>
      <c r="SY6" s="198"/>
      <c r="SZ6" s="198"/>
      <c r="TA6" s="198"/>
      <c r="TB6" s="198"/>
      <c r="TC6" s="198"/>
      <c r="TD6" s="198"/>
      <c r="TE6" s="198"/>
      <c r="TF6" s="198"/>
      <c r="TG6" s="198"/>
      <c r="TH6" s="198"/>
      <c r="TI6" s="198"/>
      <c r="TJ6" s="198"/>
      <c r="TK6" s="198"/>
      <c r="TL6" s="198"/>
      <c r="TM6" s="198"/>
      <c r="TN6" s="198"/>
      <c r="TO6" s="198"/>
      <c r="TP6" s="198"/>
      <c r="TQ6" s="198"/>
      <c r="TR6" s="198"/>
      <c r="TS6" s="198"/>
      <c r="TT6" s="198"/>
      <c r="TU6" s="198"/>
      <c r="TV6" s="198"/>
      <c r="TW6" s="198"/>
      <c r="TX6" s="198"/>
      <c r="TY6" s="198"/>
      <c r="TZ6" s="198"/>
      <c r="UA6" s="198"/>
      <c r="UB6" s="198"/>
      <c r="UC6" s="198"/>
      <c r="UD6" s="198"/>
      <c r="UE6" s="198"/>
      <c r="UF6" s="198"/>
      <c r="UG6" s="198"/>
      <c r="UH6" s="198"/>
      <c r="UI6" s="198"/>
      <c r="UJ6" s="198"/>
      <c r="UK6" s="198"/>
      <c r="UL6" s="198"/>
      <c r="UM6" s="198"/>
      <c r="UN6" s="198"/>
      <c r="UO6" s="198"/>
      <c r="UP6" s="198"/>
      <c r="UQ6" s="198"/>
      <c r="UR6" s="198"/>
      <c r="US6" s="198"/>
      <c r="UT6" s="198"/>
      <c r="UU6" s="198"/>
      <c r="UV6" s="198"/>
      <c r="UW6" s="198"/>
      <c r="UX6" s="198"/>
      <c r="UY6" s="198"/>
      <c r="UZ6" s="198"/>
      <c r="VA6" s="198"/>
      <c r="VB6" s="198"/>
      <c r="VC6" s="198"/>
      <c r="VD6" s="198"/>
      <c r="VE6" s="198"/>
      <c r="VF6" s="198"/>
      <c r="VG6" s="198"/>
      <c r="VH6" s="198"/>
      <c r="VI6" s="198"/>
      <c r="VJ6" s="198"/>
      <c r="VK6" s="198"/>
      <c r="VL6" s="198"/>
      <c r="VM6" s="198"/>
      <c r="VN6" s="198"/>
      <c r="VO6" s="198"/>
      <c r="VP6" s="198"/>
      <c r="VQ6" s="198"/>
      <c r="VR6" s="198"/>
      <c r="VS6" s="198"/>
      <c r="VT6" s="198"/>
      <c r="VU6" s="198"/>
      <c r="VV6" s="198"/>
      <c r="VW6" s="198"/>
      <c r="VX6" s="198"/>
      <c r="VY6" s="198"/>
      <c r="VZ6" s="198"/>
      <c r="WA6" s="198"/>
      <c r="WB6" s="198"/>
      <c r="WC6" s="198"/>
      <c r="WD6" s="198"/>
      <c r="WE6" s="198"/>
      <c r="WF6" s="198"/>
      <c r="WG6" s="198"/>
      <c r="WH6" s="198"/>
      <c r="WI6" s="198"/>
      <c r="WJ6" s="198"/>
      <c r="WK6" s="198"/>
      <c r="WL6" s="198"/>
      <c r="WM6" s="198"/>
      <c r="WN6" s="198"/>
      <c r="WO6" s="198"/>
      <c r="WP6" s="198"/>
      <c r="WQ6" s="198"/>
      <c r="WR6" s="198"/>
      <c r="WS6" s="198"/>
      <c r="WT6" s="198"/>
      <c r="WU6" s="198"/>
      <c r="WV6" s="198"/>
      <c r="WW6" s="198"/>
      <c r="WX6" s="198"/>
      <c r="WY6" s="198"/>
      <c r="WZ6" s="198"/>
      <c r="XA6" s="198"/>
      <c r="XB6" s="198"/>
      <c r="XC6" s="198"/>
      <c r="XD6" s="198"/>
      <c r="XE6" s="198"/>
      <c r="XF6" s="198"/>
      <c r="XG6" s="198"/>
      <c r="XH6" s="198"/>
      <c r="XI6" s="198"/>
      <c r="XJ6" s="198"/>
      <c r="XK6" s="198"/>
      <c r="XL6" s="198"/>
      <c r="XM6" s="198"/>
      <c r="XN6" s="198"/>
      <c r="XO6" s="198"/>
      <c r="XP6" s="198"/>
      <c r="XQ6" s="198"/>
      <c r="XR6" s="198"/>
      <c r="XS6" s="198"/>
      <c r="XT6" s="198"/>
      <c r="XU6" s="198"/>
      <c r="XV6" s="198"/>
      <c r="XW6" s="198"/>
      <c r="XX6" s="198"/>
      <c r="XY6" s="198"/>
      <c r="XZ6" s="198"/>
      <c r="YA6" s="198"/>
      <c r="YB6" s="198"/>
      <c r="YC6" s="198"/>
      <c r="YD6" s="198"/>
      <c r="YE6" s="198"/>
      <c r="YF6" s="198"/>
      <c r="YG6" s="198"/>
      <c r="YH6" s="198"/>
      <c r="YI6" s="198"/>
      <c r="YJ6" s="198"/>
      <c r="YK6" s="198"/>
      <c r="YL6" s="198"/>
      <c r="YM6" s="198"/>
      <c r="YN6" s="198"/>
      <c r="YO6" s="198"/>
      <c r="YP6" s="198"/>
      <c r="YQ6" s="198"/>
      <c r="YR6" s="198"/>
      <c r="YS6" s="198"/>
      <c r="YT6" s="198"/>
      <c r="YU6" s="198"/>
      <c r="YV6" s="198"/>
      <c r="YW6" s="198"/>
      <c r="YX6" s="198"/>
      <c r="YY6" s="198"/>
      <c r="YZ6" s="198"/>
      <c r="ZA6" s="198"/>
      <c r="ZB6" s="198"/>
      <c r="ZC6" s="198"/>
      <c r="ZD6" s="198"/>
      <c r="ZE6" s="198"/>
      <c r="ZF6" s="198"/>
      <c r="ZG6" s="198"/>
      <c r="ZH6" s="198"/>
      <c r="ZI6" s="198"/>
      <c r="ZJ6" s="198"/>
      <c r="ZK6" s="198"/>
      <c r="ZL6" s="198"/>
      <c r="ZM6" s="198"/>
      <c r="ZN6" s="198"/>
      <c r="ZO6" s="198"/>
      <c r="ZP6" s="198"/>
      <c r="ZQ6" s="198"/>
      <c r="ZR6" s="198"/>
      <c r="ZS6" s="198"/>
      <c r="ZT6" s="198"/>
      <c r="ZU6" s="198"/>
      <c r="ZV6" s="198"/>
      <c r="ZW6" s="198"/>
      <c r="ZX6" s="198"/>
      <c r="ZY6" s="198"/>
      <c r="ZZ6" s="198"/>
      <c r="AAA6" s="198"/>
      <c r="AAB6" s="198"/>
      <c r="AAC6" s="198"/>
      <c r="AAD6" s="198"/>
      <c r="AAE6" s="198"/>
      <c r="AAF6" s="198"/>
      <c r="AAG6" s="198"/>
      <c r="AAH6" s="198"/>
      <c r="AAI6" s="198"/>
      <c r="AAJ6" s="198"/>
      <c r="AAK6" s="198"/>
      <c r="AAL6" s="198"/>
      <c r="AAM6" s="198"/>
      <c r="AAN6" s="198"/>
      <c r="AAO6" s="198"/>
      <c r="AAP6" s="198"/>
      <c r="AAQ6" s="198"/>
      <c r="AAR6" s="198"/>
      <c r="AAS6" s="198"/>
      <c r="AAT6" s="198"/>
      <c r="AAU6" s="198"/>
      <c r="AAV6" s="198"/>
      <c r="AAW6" s="198"/>
      <c r="AAX6" s="198"/>
      <c r="AAY6" s="198"/>
      <c r="AAZ6" s="198"/>
      <c r="ABA6" s="198"/>
      <c r="ABB6" s="198"/>
      <c r="ABC6" s="198"/>
      <c r="ABD6" s="198"/>
      <c r="ABE6" s="198"/>
      <c r="ABF6" s="198"/>
      <c r="ABG6" s="198"/>
      <c r="ABH6" s="198"/>
      <c r="ABI6" s="198"/>
      <c r="ABJ6" s="198"/>
      <c r="ABK6" s="198"/>
      <c r="ABL6" s="198"/>
      <c r="ABM6" s="198"/>
      <c r="ABN6" s="198"/>
      <c r="ABO6" s="198"/>
      <c r="ABP6" s="198"/>
      <c r="ABQ6" s="198"/>
      <c r="ABR6" s="198"/>
      <c r="ABS6" s="198"/>
      <c r="ABT6" s="198"/>
      <c r="ABU6" s="198"/>
      <c r="ABV6" s="198"/>
      <c r="ABW6" s="198"/>
      <c r="ABX6" s="198"/>
      <c r="ABY6" s="198"/>
      <c r="ABZ6" s="198"/>
      <c r="ACA6" s="198"/>
      <c r="ACB6" s="198"/>
      <c r="ACC6" s="198"/>
      <c r="ACD6" s="198"/>
      <c r="ACE6" s="198"/>
      <c r="ACF6" s="198"/>
      <c r="ACG6" s="198"/>
      <c r="ACH6" s="198"/>
      <c r="ACI6" s="198"/>
      <c r="ACJ6" s="198"/>
      <c r="ACK6" s="198"/>
      <c r="ACL6" s="198"/>
      <c r="ACM6" s="198"/>
      <c r="ACN6" s="198"/>
      <c r="ACO6" s="198"/>
      <c r="ACP6" s="198"/>
      <c r="ACQ6" s="198"/>
      <c r="ACR6" s="198"/>
      <c r="ACS6" s="198"/>
      <c r="ACT6" s="198"/>
      <c r="ACU6" s="198"/>
      <c r="ACV6" s="198"/>
      <c r="ACW6" s="198"/>
      <c r="ACX6" s="198"/>
      <c r="ACY6" s="198"/>
      <c r="ACZ6" s="198"/>
      <c r="ADA6" s="198"/>
      <c r="ADB6" s="198"/>
      <c r="ADC6" s="198"/>
      <c r="ADD6" s="198"/>
      <c r="ADE6" s="198"/>
      <c r="ADF6" s="198"/>
      <c r="ADG6" s="198"/>
      <c r="ADH6" s="198"/>
      <c r="ADI6" s="198"/>
      <c r="ADJ6" s="198"/>
      <c r="ADK6" s="198"/>
      <c r="ADL6" s="198"/>
      <c r="ADM6" s="198"/>
      <c r="ADN6" s="198"/>
      <c r="ADO6" s="198"/>
      <c r="ADP6" s="198"/>
      <c r="ADQ6" s="198"/>
      <c r="ADR6" s="198"/>
      <c r="ADS6" s="198"/>
      <c r="ADT6" s="198"/>
      <c r="ADU6" s="198"/>
      <c r="ADV6" s="198"/>
      <c r="ADW6" s="198"/>
      <c r="ADX6" s="198"/>
      <c r="ADY6" s="198"/>
      <c r="ADZ6" s="198"/>
      <c r="AEA6" s="198"/>
      <c r="AEB6" s="198"/>
      <c r="AEC6" s="198"/>
      <c r="AED6" s="198"/>
      <c r="AEE6" s="198"/>
      <c r="AEF6" s="198"/>
      <c r="AEG6" s="198"/>
      <c r="AEH6" s="198"/>
      <c r="AEI6" s="198"/>
      <c r="AEJ6" s="198"/>
      <c r="AEK6" s="198"/>
      <c r="AEL6" s="198"/>
      <c r="AEM6" s="198"/>
      <c r="AEN6" s="198"/>
      <c r="AEO6" s="198"/>
      <c r="AEP6" s="198"/>
      <c r="AEQ6" s="198"/>
      <c r="AER6" s="198"/>
      <c r="AES6" s="198"/>
      <c r="AET6" s="198"/>
      <c r="AEU6" s="198"/>
      <c r="AEV6" s="198"/>
      <c r="AEW6" s="198"/>
      <c r="AEX6" s="198"/>
      <c r="AEY6" s="198"/>
      <c r="AEZ6" s="198"/>
      <c r="AFA6" s="198"/>
      <c r="AFB6" s="198"/>
      <c r="AFC6" s="198"/>
      <c r="AFD6" s="198"/>
      <c r="AFE6" s="198"/>
      <c r="AFF6" s="198"/>
      <c r="AFG6" s="198"/>
      <c r="AFH6" s="198"/>
      <c r="AFI6" s="198"/>
      <c r="AFJ6" s="198"/>
      <c r="AFK6" s="198"/>
      <c r="AFL6" s="198"/>
      <c r="AFM6" s="198"/>
      <c r="AFN6" s="198"/>
      <c r="AFO6" s="198"/>
      <c r="AFP6" s="198"/>
      <c r="AFQ6" s="198"/>
      <c r="AFR6" s="198"/>
      <c r="AFS6" s="198"/>
      <c r="AFT6" s="198"/>
      <c r="AFU6" s="198"/>
      <c r="AFV6" s="198"/>
      <c r="AFW6" s="198"/>
      <c r="AFX6" s="198"/>
      <c r="AFY6" s="198"/>
      <c r="AFZ6" s="198"/>
      <c r="AGA6" s="198"/>
      <c r="AGB6" s="198"/>
      <c r="AGC6" s="198"/>
      <c r="AGD6" s="198"/>
      <c r="AGE6" s="198"/>
      <c r="AGF6" s="198"/>
      <c r="AGG6" s="198"/>
      <c r="AGH6" s="198"/>
      <c r="AGI6" s="198"/>
      <c r="AGJ6" s="198"/>
      <c r="AGK6" s="198"/>
      <c r="AGL6" s="198"/>
      <c r="AGM6" s="198"/>
      <c r="AGN6" s="198"/>
      <c r="AGO6" s="198"/>
      <c r="AGP6" s="198"/>
      <c r="AGQ6" s="198"/>
      <c r="AGR6" s="198"/>
      <c r="AGS6" s="198"/>
      <c r="AGT6" s="198"/>
      <c r="AGU6" s="198"/>
      <c r="AGV6" s="198"/>
      <c r="AGW6" s="198"/>
      <c r="AGX6" s="198"/>
      <c r="AGY6" s="198"/>
      <c r="AGZ6" s="198"/>
      <c r="AHA6" s="198"/>
      <c r="AHB6" s="198"/>
      <c r="AHC6" s="198"/>
      <c r="AHD6" s="198"/>
      <c r="AHE6" s="198"/>
      <c r="AHF6" s="198"/>
      <c r="AHG6" s="198"/>
      <c r="AHH6" s="198"/>
      <c r="AHI6" s="198"/>
      <c r="AHJ6" s="198"/>
      <c r="AHK6" s="198"/>
      <c r="AHL6" s="198"/>
      <c r="AHM6" s="198"/>
      <c r="AHN6" s="198"/>
      <c r="AHO6" s="198"/>
      <c r="AHP6" s="198"/>
      <c r="AHQ6" s="198"/>
      <c r="AHR6" s="198"/>
      <c r="AHS6" s="198"/>
      <c r="AHT6" s="198"/>
      <c r="AHU6" s="198"/>
      <c r="AHV6" s="198"/>
      <c r="AHW6" s="198"/>
      <c r="AHX6" s="198"/>
      <c r="AHY6" s="198"/>
      <c r="AHZ6" s="198"/>
      <c r="AIA6" s="198"/>
      <c r="AIB6" s="198"/>
      <c r="AIC6" s="198"/>
      <c r="AID6" s="198"/>
      <c r="AIE6" s="198"/>
      <c r="AIF6" s="198"/>
      <c r="AIG6" s="198"/>
      <c r="AIH6" s="198"/>
      <c r="AII6" s="198"/>
      <c r="AIJ6" s="198"/>
      <c r="AIK6" s="198"/>
      <c r="AIL6" s="198"/>
      <c r="AIM6" s="198"/>
      <c r="AIN6" s="198"/>
      <c r="AIO6" s="198"/>
      <c r="AIP6" s="198"/>
      <c r="AIQ6" s="198"/>
      <c r="AIR6" s="198"/>
      <c r="AIS6" s="198"/>
      <c r="AIT6" s="198"/>
      <c r="AIU6" s="198"/>
      <c r="AIV6" s="198"/>
      <c r="AIW6" s="198"/>
      <c r="AIX6" s="198"/>
      <c r="AIY6" s="198"/>
      <c r="AIZ6" s="198"/>
      <c r="AJA6" s="198"/>
      <c r="AJB6" s="198"/>
      <c r="AJC6" s="198"/>
      <c r="AJD6" s="198"/>
      <c r="AJE6" s="198"/>
      <c r="AJF6" s="198"/>
      <c r="AJG6" s="198"/>
      <c r="AJH6" s="198"/>
      <c r="AJI6" s="198"/>
      <c r="AJJ6" s="198"/>
      <c r="AJK6" s="198"/>
      <c r="AJL6" s="198"/>
      <c r="AJM6" s="198"/>
      <c r="AJN6" s="198"/>
      <c r="AJO6" s="198"/>
      <c r="AJP6" s="198"/>
      <c r="AJQ6" s="198"/>
      <c r="AJR6" s="198"/>
      <c r="AJS6" s="198"/>
      <c r="AJT6" s="198"/>
      <c r="AJU6" s="198"/>
      <c r="AJV6" s="198"/>
      <c r="AJW6" s="198"/>
      <c r="AJX6" s="198"/>
      <c r="AJY6" s="198"/>
      <c r="AJZ6" s="198"/>
      <c r="AKA6" s="198"/>
      <c r="AKB6" s="198"/>
      <c r="AKC6" s="198"/>
      <c r="AKD6" s="198"/>
      <c r="AKE6" s="198"/>
      <c r="AKF6" s="198"/>
      <c r="AKG6" s="198"/>
      <c r="AKH6" s="198"/>
      <c r="AKI6" s="198"/>
      <c r="AKJ6" s="198"/>
      <c r="AKK6" s="198"/>
      <c r="AKL6" s="198"/>
      <c r="AKM6" s="198"/>
      <c r="AKN6" s="198"/>
      <c r="AKO6" s="198"/>
      <c r="AKP6" s="198"/>
      <c r="AKQ6" s="198"/>
      <c r="AKR6" s="198"/>
      <c r="AKS6" s="198"/>
      <c r="AKT6" s="198"/>
      <c r="AKU6" s="198"/>
      <c r="AKV6" s="198"/>
      <c r="AKW6" s="198"/>
      <c r="AKX6" s="198"/>
      <c r="AKY6" s="198"/>
      <c r="AKZ6" s="198"/>
      <c r="ALA6" s="198"/>
      <c r="ALB6" s="198"/>
      <c r="ALC6" s="198"/>
      <c r="ALD6" s="198"/>
      <c r="ALE6" s="198"/>
      <c r="ALF6" s="198"/>
      <c r="ALG6" s="198"/>
      <c r="ALH6" s="198"/>
      <c r="ALI6" s="198"/>
      <c r="ALJ6" s="198"/>
      <c r="ALK6" s="198"/>
      <c r="ALL6" s="198"/>
      <c r="ALM6" s="198"/>
      <c r="ALN6" s="198"/>
      <c r="ALO6" s="198"/>
      <c r="ALP6" s="198"/>
      <c r="ALQ6" s="198"/>
      <c r="ALR6" s="198"/>
      <c r="ALS6" s="198"/>
      <c r="ALT6" s="198"/>
      <c r="ALU6" s="198"/>
      <c r="ALV6" s="198"/>
      <c r="ALW6" s="198"/>
      <c r="ALX6" s="198"/>
      <c r="ALY6" s="198"/>
      <c r="ALZ6" s="198"/>
      <c r="AMA6" s="198"/>
      <c r="AMB6" s="198"/>
      <c r="AMC6" s="198"/>
      <c r="AMD6" s="198"/>
      <c r="AME6" s="198"/>
      <c r="AMF6" s="198"/>
      <c r="AMG6" s="198"/>
      <c r="AMH6" s="198"/>
      <c r="AMI6" s="198"/>
      <c r="AMJ6" s="198"/>
    </row>
    <row r="7" spans="1:1024" s="199" customFormat="1" x14ac:dyDescent="0.25">
      <c r="A7" s="201"/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8"/>
      <c r="BU7" s="198"/>
      <c r="BV7" s="198"/>
      <c r="BW7" s="198"/>
      <c r="BX7" s="198"/>
      <c r="BY7" s="198"/>
      <c r="BZ7" s="198"/>
      <c r="CA7" s="198"/>
      <c r="CB7" s="198"/>
      <c r="CC7" s="198"/>
      <c r="CD7" s="198"/>
      <c r="CE7" s="198"/>
      <c r="CF7" s="198"/>
      <c r="CG7" s="198"/>
      <c r="CH7" s="198"/>
      <c r="CI7" s="198"/>
      <c r="CJ7" s="198"/>
      <c r="CK7" s="198"/>
      <c r="CL7" s="198"/>
      <c r="CM7" s="198"/>
      <c r="CN7" s="198"/>
      <c r="CO7" s="198"/>
      <c r="CP7" s="198"/>
      <c r="CQ7" s="198"/>
      <c r="CR7" s="198"/>
      <c r="CS7" s="198"/>
      <c r="CT7" s="198"/>
      <c r="CU7" s="198"/>
      <c r="CV7" s="198"/>
      <c r="CW7" s="198"/>
      <c r="CX7" s="198"/>
      <c r="CY7" s="198"/>
      <c r="CZ7" s="198"/>
      <c r="DA7" s="198"/>
      <c r="DB7" s="198"/>
      <c r="DC7" s="198"/>
      <c r="DD7" s="198"/>
      <c r="DE7" s="198"/>
      <c r="DF7" s="198"/>
      <c r="DG7" s="198"/>
      <c r="DH7" s="198"/>
      <c r="DI7" s="198"/>
      <c r="DJ7" s="198"/>
      <c r="DK7" s="198"/>
      <c r="DL7" s="198"/>
      <c r="DM7" s="198"/>
      <c r="DN7" s="198"/>
      <c r="DO7" s="198"/>
      <c r="DP7" s="198"/>
      <c r="DQ7" s="198"/>
      <c r="DR7" s="198"/>
      <c r="DS7" s="198"/>
      <c r="DT7" s="198"/>
      <c r="DU7" s="198"/>
      <c r="DV7" s="198"/>
      <c r="DW7" s="198"/>
      <c r="DX7" s="198"/>
      <c r="DY7" s="198"/>
      <c r="DZ7" s="198"/>
      <c r="EA7" s="198"/>
      <c r="EB7" s="198"/>
      <c r="EC7" s="198"/>
      <c r="ED7" s="198"/>
      <c r="EE7" s="198"/>
      <c r="EF7" s="198"/>
      <c r="EG7" s="198"/>
      <c r="EH7" s="198"/>
      <c r="EI7" s="198"/>
      <c r="EJ7" s="198"/>
      <c r="EK7" s="198"/>
      <c r="EL7" s="198"/>
      <c r="EM7" s="198"/>
      <c r="EN7" s="198"/>
      <c r="EO7" s="198"/>
      <c r="EP7" s="198"/>
      <c r="EQ7" s="198"/>
      <c r="ER7" s="198"/>
      <c r="ES7" s="198"/>
      <c r="ET7" s="198"/>
      <c r="EU7" s="198"/>
      <c r="EV7" s="198"/>
      <c r="EW7" s="198"/>
      <c r="EX7" s="198"/>
      <c r="EY7" s="198"/>
      <c r="EZ7" s="198"/>
      <c r="FA7" s="198"/>
      <c r="FB7" s="198"/>
      <c r="FC7" s="198"/>
      <c r="FD7" s="198"/>
      <c r="FE7" s="198"/>
      <c r="FF7" s="198"/>
      <c r="FG7" s="198"/>
      <c r="FH7" s="198"/>
      <c r="FI7" s="198"/>
      <c r="FJ7" s="198"/>
      <c r="FK7" s="198"/>
      <c r="FL7" s="198"/>
      <c r="FM7" s="198"/>
      <c r="FN7" s="198"/>
      <c r="FO7" s="198"/>
      <c r="FP7" s="198"/>
      <c r="FQ7" s="198"/>
      <c r="FR7" s="198"/>
      <c r="FS7" s="198"/>
      <c r="FT7" s="198"/>
      <c r="FU7" s="198"/>
      <c r="FV7" s="198"/>
      <c r="FW7" s="198"/>
      <c r="FX7" s="198"/>
      <c r="FY7" s="198"/>
      <c r="FZ7" s="198"/>
      <c r="GA7" s="198"/>
      <c r="GB7" s="198"/>
      <c r="GC7" s="198"/>
      <c r="GD7" s="198"/>
      <c r="GE7" s="198"/>
      <c r="GF7" s="198"/>
      <c r="GG7" s="198"/>
      <c r="GH7" s="198"/>
      <c r="GI7" s="198"/>
      <c r="GJ7" s="198"/>
      <c r="GK7" s="198"/>
      <c r="GL7" s="198"/>
      <c r="GM7" s="198"/>
      <c r="GN7" s="198"/>
      <c r="GO7" s="198"/>
      <c r="GP7" s="198"/>
      <c r="GQ7" s="198"/>
      <c r="GR7" s="198"/>
      <c r="GS7" s="198"/>
      <c r="GT7" s="198"/>
      <c r="GU7" s="198"/>
      <c r="GV7" s="198"/>
      <c r="GW7" s="198"/>
      <c r="GX7" s="198"/>
      <c r="GY7" s="198"/>
      <c r="GZ7" s="198"/>
      <c r="HA7" s="198"/>
      <c r="HB7" s="198"/>
      <c r="HC7" s="198"/>
      <c r="HD7" s="198"/>
      <c r="HE7" s="198"/>
      <c r="HF7" s="198"/>
      <c r="HG7" s="198"/>
      <c r="HH7" s="198"/>
      <c r="HI7" s="198"/>
      <c r="HJ7" s="198"/>
      <c r="HK7" s="198"/>
      <c r="HL7" s="198"/>
      <c r="HM7" s="198"/>
      <c r="HN7" s="198"/>
      <c r="HO7" s="198"/>
      <c r="HP7" s="198"/>
      <c r="HQ7" s="198"/>
      <c r="HR7" s="198"/>
      <c r="HS7" s="198"/>
      <c r="HT7" s="198"/>
      <c r="HU7" s="198"/>
      <c r="HV7" s="198"/>
      <c r="HW7" s="198"/>
      <c r="HX7" s="198"/>
      <c r="HY7" s="198"/>
      <c r="HZ7" s="198"/>
      <c r="IA7" s="198"/>
      <c r="IB7" s="198"/>
      <c r="IC7" s="198"/>
      <c r="ID7" s="198"/>
      <c r="IE7" s="198"/>
      <c r="IF7" s="198"/>
      <c r="IG7" s="198"/>
      <c r="IH7" s="198"/>
      <c r="II7" s="198"/>
      <c r="IJ7" s="198"/>
      <c r="IK7" s="198"/>
      <c r="IL7" s="198"/>
      <c r="IM7" s="198"/>
      <c r="IN7" s="198"/>
      <c r="IO7" s="198"/>
      <c r="IP7" s="198"/>
      <c r="IQ7" s="198"/>
      <c r="IR7" s="198"/>
      <c r="IS7" s="198"/>
      <c r="IT7" s="198"/>
      <c r="IU7" s="198"/>
      <c r="IV7" s="198"/>
      <c r="IW7" s="198"/>
      <c r="IX7" s="198"/>
      <c r="IY7" s="198"/>
      <c r="IZ7" s="198"/>
      <c r="JA7" s="198"/>
      <c r="JB7" s="198"/>
      <c r="JC7" s="198"/>
      <c r="JD7" s="198"/>
      <c r="JE7" s="198"/>
      <c r="JF7" s="198"/>
      <c r="JG7" s="198"/>
      <c r="JH7" s="198"/>
      <c r="JI7" s="198"/>
      <c r="JJ7" s="198"/>
      <c r="JK7" s="198"/>
      <c r="JL7" s="198"/>
      <c r="JM7" s="198"/>
      <c r="JN7" s="198"/>
      <c r="JO7" s="198"/>
      <c r="JP7" s="198"/>
      <c r="JQ7" s="198"/>
      <c r="JR7" s="198"/>
      <c r="JS7" s="198"/>
      <c r="JT7" s="198"/>
      <c r="JU7" s="198"/>
      <c r="JV7" s="198"/>
      <c r="JW7" s="198"/>
      <c r="JX7" s="198"/>
      <c r="JY7" s="198"/>
      <c r="JZ7" s="198"/>
      <c r="KA7" s="198"/>
      <c r="KB7" s="198"/>
      <c r="KC7" s="198"/>
      <c r="KD7" s="198"/>
      <c r="KE7" s="198"/>
      <c r="KF7" s="198"/>
      <c r="KG7" s="198"/>
      <c r="KH7" s="198"/>
      <c r="KI7" s="198"/>
      <c r="KJ7" s="198"/>
      <c r="KK7" s="198"/>
      <c r="KL7" s="198"/>
      <c r="KM7" s="198"/>
      <c r="KN7" s="198"/>
      <c r="KO7" s="198"/>
      <c r="KP7" s="198"/>
      <c r="KQ7" s="198"/>
      <c r="KR7" s="198"/>
      <c r="KS7" s="198"/>
      <c r="KT7" s="198"/>
      <c r="KU7" s="198"/>
      <c r="KV7" s="198"/>
      <c r="KW7" s="198"/>
      <c r="KX7" s="198"/>
      <c r="KY7" s="198"/>
      <c r="KZ7" s="198"/>
      <c r="LA7" s="198"/>
      <c r="LB7" s="198"/>
      <c r="LC7" s="198"/>
      <c r="LD7" s="198"/>
      <c r="LE7" s="198"/>
      <c r="LF7" s="198"/>
      <c r="LG7" s="198"/>
      <c r="LH7" s="198"/>
      <c r="LI7" s="198"/>
      <c r="LJ7" s="198"/>
      <c r="LK7" s="198"/>
      <c r="LL7" s="198"/>
      <c r="LM7" s="198"/>
      <c r="LN7" s="198"/>
      <c r="LO7" s="198"/>
      <c r="LP7" s="198"/>
      <c r="LQ7" s="198"/>
      <c r="LR7" s="198"/>
      <c r="LS7" s="198"/>
      <c r="LT7" s="198"/>
      <c r="LU7" s="198"/>
      <c r="LV7" s="198"/>
      <c r="LW7" s="198"/>
      <c r="LX7" s="198"/>
      <c r="LY7" s="198"/>
      <c r="LZ7" s="198"/>
      <c r="MA7" s="198"/>
      <c r="MB7" s="198"/>
      <c r="MC7" s="198"/>
      <c r="MD7" s="198"/>
      <c r="ME7" s="198"/>
      <c r="MF7" s="198"/>
      <c r="MG7" s="198"/>
      <c r="MH7" s="198"/>
      <c r="MI7" s="198"/>
      <c r="MJ7" s="198"/>
      <c r="MK7" s="198"/>
      <c r="ML7" s="198"/>
      <c r="MM7" s="198"/>
      <c r="MN7" s="198"/>
      <c r="MO7" s="198"/>
      <c r="MP7" s="198"/>
      <c r="MQ7" s="198"/>
      <c r="MR7" s="198"/>
      <c r="MS7" s="198"/>
      <c r="MT7" s="198"/>
      <c r="MU7" s="198"/>
      <c r="MV7" s="198"/>
      <c r="MW7" s="198"/>
      <c r="MX7" s="198"/>
      <c r="MY7" s="198"/>
      <c r="MZ7" s="198"/>
      <c r="NA7" s="198"/>
      <c r="NB7" s="198"/>
      <c r="NC7" s="198"/>
      <c r="ND7" s="198"/>
      <c r="NE7" s="198"/>
      <c r="NF7" s="198"/>
      <c r="NG7" s="198"/>
      <c r="NH7" s="198"/>
      <c r="NI7" s="198"/>
      <c r="NJ7" s="198"/>
      <c r="NK7" s="198"/>
      <c r="NL7" s="198"/>
      <c r="NM7" s="198"/>
      <c r="NN7" s="198"/>
      <c r="NO7" s="198"/>
      <c r="NP7" s="198"/>
      <c r="NQ7" s="198"/>
      <c r="NR7" s="198"/>
      <c r="NS7" s="198"/>
      <c r="NT7" s="198"/>
      <c r="NU7" s="198"/>
      <c r="NV7" s="198"/>
      <c r="NW7" s="198"/>
      <c r="NX7" s="198"/>
      <c r="NY7" s="198"/>
      <c r="NZ7" s="198"/>
      <c r="OA7" s="198"/>
      <c r="OB7" s="198"/>
      <c r="OC7" s="198"/>
      <c r="OD7" s="198"/>
      <c r="OE7" s="198"/>
      <c r="OF7" s="198"/>
      <c r="OG7" s="198"/>
      <c r="OH7" s="198"/>
      <c r="OI7" s="198"/>
      <c r="OJ7" s="198"/>
      <c r="OK7" s="198"/>
      <c r="OL7" s="198"/>
      <c r="OM7" s="198"/>
      <c r="ON7" s="198"/>
      <c r="OO7" s="198"/>
      <c r="OP7" s="198"/>
      <c r="OQ7" s="198"/>
      <c r="OR7" s="198"/>
      <c r="OS7" s="198"/>
      <c r="OT7" s="198"/>
      <c r="OU7" s="198"/>
      <c r="OV7" s="198"/>
      <c r="OW7" s="198"/>
      <c r="OX7" s="198"/>
      <c r="OY7" s="198"/>
      <c r="OZ7" s="198"/>
      <c r="PA7" s="198"/>
      <c r="PB7" s="198"/>
      <c r="PC7" s="198"/>
      <c r="PD7" s="198"/>
      <c r="PE7" s="198"/>
      <c r="PF7" s="198"/>
      <c r="PG7" s="198"/>
      <c r="PH7" s="198"/>
      <c r="PI7" s="198"/>
      <c r="PJ7" s="198"/>
      <c r="PK7" s="198"/>
      <c r="PL7" s="198"/>
      <c r="PM7" s="198"/>
      <c r="PN7" s="198"/>
      <c r="PO7" s="198"/>
      <c r="PP7" s="198"/>
      <c r="PQ7" s="198"/>
      <c r="PR7" s="198"/>
      <c r="PS7" s="198"/>
      <c r="PT7" s="198"/>
      <c r="PU7" s="198"/>
      <c r="PV7" s="198"/>
      <c r="PW7" s="198"/>
      <c r="PX7" s="198"/>
      <c r="PY7" s="198"/>
      <c r="PZ7" s="198"/>
      <c r="QA7" s="198"/>
      <c r="QB7" s="198"/>
      <c r="QC7" s="198"/>
      <c r="QD7" s="198"/>
      <c r="QE7" s="198"/>
      <c r="QF7" s="198"/>
      <c r="QG7" s="198"/>
      <c r="QH7" s="198"/>
      <c r="QI7" s="198"/>
      <c r="QJ7" s="198"/>
      <c r="QK7" s="198"/>
      <c r="QL7" s="198"/>
      <c r="QM7" s="198"/>
      <c r="QN7" s="198"/>
      <c r="QO7" s="198"/>
      <c r="QP7" s="198"/>
      <c r="QQ7" s="198"/>
      <c r="QR7" s="198"/>
      <c r="QS7" s="198"/>
      <c r="QT7" s="198"/>
      <c r="QU7" s="198"/>
      <c r="QV7" s="198"/>
      <c r="QW7" s="198"/>
      <c r="QX7" s="198"/>
      <c r="QY7" s="198"/>
      <c r="QZ7" s="198"/>
      <c r="RA7" s="198"/>
      <c r="RB7" s="198"/>
      <c r="RC7" s="198"/>
      <c r="RD7" s="198"/>
      <c r="RE7" s="198"/>
      <c r="RF7" s="198"/>
      <c r="RG7" s="198"/>
      <c r="RH7" s="198"/>
      <c r="RI7" s="198"/>
      <c r="RJ7" s="198"/>
      <c r="RK7" s="198"/>
      <c r="RL7" s="198"/>
      <c r="RM7" s="198"/>
      <c r="RN7" s="198"/>
      <c r="RO7" s="198"/>
      <c r="RP7" s="198"/>
      <c r="RQ7" s="198"/>
      <c r="RR7" s="198"/>
      <c r="RS7" s="198"/>
      <c r="RT7" s="198"/>
      <c r="RU7" s="198"/>
      <c r="RV7" s="198"/>
      <c r="RW7" s="198"/>
      <c r="RX7" s="198"/>
      <c r="RY7" s="198"/>
      <c r="RZ7" s="198"/>
      <c r="SA7" s="198"/>
      <c r="SB7" s="198"/>
      <c r="SC7" s="198"/>
      <c r="SD7" s="198"/>
      <c r="SE7" s="198"/>
      <c r="SF7" s="198"/>
      <c r="SG7" s="198"/>
      <c r="SH7" s="198"/>
      <c r="SI7" s="198"/>
      <c r="SJ7" s="198"/>
      <c r="SK7" s="198"/>
      <c r="SL7" s="198"/>
      <c r="SM7" s="198"/>
      <c r="SN7" s="198"/>
      <c r="SO7" s="198"/>
      <c r="SP7" s="198"/>
      <c r="SQ7" s="198"/>
      <c r="SR7" s="198"/>
      <c r="SS7" s="198"/>
      <c r="ST7" s="198"/>
      <c r="SU7" s="198"/>
      <c r="SV7" s="198"/>
      <c r="SW7" s="198"/>
      <c r="SX7" s="198"/>
      <c r="SY7" s="198"/>
      <c r="SZ7" s="198"/>
      <c r="TA7" s="198"/>
      <c r="TB7" s="198"/>
      <c r="TC7" s="198"/>
      <c r="TD7" s="198"/>
      <c r="TE7" s="198"/>
      <c r="TF7" s="198"/>
      <c r="TG7" s="198"/>
      <c r="TH7" s="198"/>
      <c r="TI7" s="198"/>
      <c r="TJ7" s="198"/>
      <c r="TK7" s="198"/>
      <c r="TL7" s="198"/>
      <c r="TM7" s="198"/>
      <c r="TN7" s="198"/>
      <c r="TO7" s="198"/>
      <c r="TP7" s="198"/>
      <c r="TQ7" s="198"/>
      <c r="TR7" s="198"/>
      <c r="TS7" s="198"/>
      <c r="TT7" s="198"/>
      <c r="TU7" s="198"/>
      <c r="TV7" s="198"/>
      <c r="TW7" s="198"/>
      <c r="TX7" s="198"/>
      <c r="TY7" s="198"/>
      <c r="TZ7" s="198"/>
      <c r="UA7" s="198"/>
      <c r="UB7" s="198"/>
      <c r="UC7" s="198"/>
      <c r="UD7" s="198"/>
      <c r="UE7" s="198"/>
      <c r="UF7" s="198"/>
      <c r="UG7" s="198"/>
      <c r="UH7" s="198"/>
      <c r="UI7" s="198"/>
      <c r="UJ7" s="198"/>
      <c r="UK7" s="198"/>
      <c r="UL7" s="198"/>
      <c r="UM7" s="198"/>
      <c r="UN7" s="198"/>
      <c r="UO7" s="198"/>
      <c r="UP7" s="198"/>
      <c r="UQ7" s="198"/>
      <c r="UR7" s="198"/>
      <c r="US7" s="198"/>
      <c r="UT7" s="198"/>
      <c r="UU7" s="198"/>
      <c r="UV7" s="198"/>
      <c r="UW7" s="198"/>
      <c r="UX7" s="198"/>
      <c r="UY7" s="198"/>
      <c r="UZ7" s="198"/>
      <c r="VA7" s="198"/>
      <c r="VB7" s="198"/>
      <c r="VC7" s="198"/>
      <c r="VD7" s="198"/>
      <c r="VE7" s="198"/>
      <c r="VF7" s="198"/>
      <c r="VG7" s="198"/>
      <c r="VH7" s="198"/>
      <c r="VI7" s="198"/>
      <c r="VJ7" s="198"/>
      <c r="VK7" s="198"/>
      <c r="VL7" s="198"/>
      <c r="VM7" s="198"/>
      <c r="VN7" s="198"/>
      <c r="VO7" s="198"/>
      <c r="VP7" s="198"/>
      <c r="VQ7" s="198"/>
      <c r="VR7" s="198"/>
      <c r="VS7" s="198"/>
      <c r="VT7" s="198"/>
      <c r="VU7" s="198"/>
      <c r="VV7" s="198"/>
      <c r="VW7" s="198"/>
      <c r="VX7" s="198"/>
      <c r="VY7" s="198"/>
      <c r="VZ7" s="198"/>
      <c r="WA7" s="198"/>
      <c r="WB7" s="198"/>
      <c r="WC7" s="198"/>
      <c r="WD7" s="198"/>
      <c r="WE7" s="198"/>
      <c r="WF7" s="198"/>
      <c r="WG7" s="198"/>
      <c r="WH7" s="198"/>
      <c r="WI7" s="198"/>
      <c r="WJ7" s="198"/>
      <c r="WK7" s="198"/>
      <c r="WL7" s="198"/>
      <c r="WM7" s="198"/>
      <c r="WN7" s="198"/>
      <c r="WO7" s="198"/>
      <c r="WP7" s="198"/>
      <c r="WQ7" s="198"/>
      <c r="WR7" s="198"/>
      <c r="WS7" s="198"/>
      <c r="WT7" s="198"/>
      <c r="WU7" s="198"/>
      <c r="WV7" s="198"/>
      <c r="WW7" s="198"/>
      <c r="WX7" s="198"/>
      <c r="WY7" s="198"/>
      <c r="WZ7" s="198"/>
      <c r="XA7" s="198"/>
      <c r="XB7" s="198"/>
      <c r="XC7" s="198"/>
      <c r="XD7" s="198"/>
      <c r="XE7" s="198"/>
      <c r="XF7" s="198"/>
      <c r="XG7" s="198"/>
      <c r="XH7" s="198"/>
      <c r="XI7" s="198"/>
      <c r="XJ7" s="198"/>
      <c r="XK7" s="198"/>
      <c r="XL7" s="198"/>
      <c r="XM7" s="198"/>
      <c r="XN7" s="198"/>
      <c r="XO7" s="198"/>
      <c r="XP7" s="198"/>
      <c r="XQ7" s="198"/>
      <c r="XR7" s="198"/>
      <c r="XS7" s="198"/>
      <c r="XT7" s="198"/>
      <c r="XU7" s="198"/>
      <c r="XV7" s="198"/>
      <c r="XW7" s="198"/>
      <c r="XX7" s="198"/>
      <c r="XY7" s="198"/>
      <c r="XZ7" s="198"/>
      <c r="YA7" s="198"/>
      <c r="YB7" s="198"/>
      <c r="YC7" s="198"/>
      <c r="YD7" s="198"/>
      <c r="YE7" s="198"/>
      <c r="YF7" s="198"/>
      <c r="YG7" s="198"/>
      <c r="YH7" s="198"/>
      <c r="YI7" s="198"/>
      <c r="YJ7" s="198"/>
      <c r="YK7" s="198"/>
      <c r="YL7" s="198"/>
      <c r="YM7" s="198"/>
      <c r="YN7" s="198"/>
      <c r="YO7" s="198"/>
      <c r="YP7" s="198"/>
      <c r="YQ7" s="198"/>
      <c r="YR7" s="198"/>
      <c r="YS7" s="198"/>
      <c r="YT7" s="198"/>
      <c r="YU7" s="198"/>
      <c r="YV7" s="198"/>
      <c r="YW7" s="198"/>
      <c r="YX7" s="198"/>
      <c r="YY7" s="198"/>
      <c r="YZ7" s="198"/>
      <c r="ZA7" s="198"/>
      <c r="ZB7" s="198"/>
      <c r="ZC7" s="198"/>
      <c r="ZD7" s="198"/>
      <c r="ZE7" s="198"/>
      <c r="ZF7" s="198"/>
      <c r="ZG7" s="198"/>
      <c r="ZH7" s="198"/>
      <c r="ZI7" s="198"/>
      <c r="ZJ7" s="198"/>
      <c r="ZK7" s="198"/>
      <c r="ZL7" s="198"/>
      <c r="ZM7" s="198"/>
      <c r="ZN7" s="198"/>
      <c r="ZO7" s="198"/>
      <c r="ZP7" s="198"/>
      <c r="ZQ7" s="198"/>
      <c r="ZR7" s="198"/>
      <c r="ZS7" s="198"/>
      <c r="ZT7" s="198"/>
      <c r="ZU7" s="198"/>
      <c r="ZV7" s="198"/>
      <c r="ZW7" s="198"/>
      <c r="ZX7" s="198"/>
      <c r="ZY7" s="198"/>
      <c r="ZZ7" s="198"/>
      <c r="AAA7" s="198"/>
      <c r="AAB7" s="198"/>
      <c r="AAC7" s="198"/>
      <c r="AAD7" s="198"/>
      <c r="AAE7" s="198"/>
      <c r="AAF7" s="198"/>
      <c r="AAG7" s="198"/>
      <c r="AAH7" s="198"/>
      <c r="AAI7" s="198"/>
      <c r="AAJ7" s="198"/>
      <c r="AAK7" s="198"/>
      <c r="AAL7" s="198"/>
      <c r="AAM7" s="198"/>
      <c r="AAN7" s="198"/>
      <c r="AAO7" s="198"/>
      <c r="AAP7" s="198"/>
      <c r="AAQ7" s="198"/>
      <c r="AAR7" s="198"/>
      <c r="AAS7" s="198"/>
      <c r="AAT7" s="198"/>
      <c r="AAU7" s="198"/>
      <c r="AAV7" s="198"/>
      <c r="AAW7" s="198"/>
      <c r="AAX7" s="198"/>
      <c r="AAY7" s="198"/>
      <c r="AAZ7" s="198"/>
      <c r="ABA7" s="198"/>
      <c r="ABB7" s="198"/>
      <c r="ABC7" s="198"/>
      <c r="ABD7" s="198"/>
      <c r="ABE7" s="198"/>
      <c r="ABF7" s="198"/>
      <c r="ABG7" s="198"/>
      <c r="ABH7" s="198"/>
      <c r="ABI7" s="198"/>
      <c r="ABJ7" s="198"/>
      <c r="ABK7" s="198"/>
      <c r="ABL7" s="198"/>
      <c r="ABM7" s="198"/>
      <c r="ABN7" s="198"/>
      <c r="ABO7" s="198"/>
      <c r="ABP7" s="198"/>
      <c r="ABQ7" s="198"/>
      <c r="ABR7" s="198"/>
      <c r="ABS7" s="198"/>
      <c r="ABT7" s="198"/>
      <c r="ABU7" s="198"/>
      <c r="ABV7" s="198"/>
      <c r="ABW7" s="198"/>
      <c r="ABX7" s="198"/>
      <c r="ABY7" s="198"/>
      <c r="ABZ7" s="198"/>
      <c r="ACA7" s="198"/>
      <c r="ACB7" s="198"/>
      <c r="ACC7" s="198"/>
      <c r="ACD7" s="198"/>
      <c r="ACE7" s="198"/>
      <c r="ACF7" s="198"/>
      <c r="ACG7" s="198"/>
      <c r="ACH7" s="198"/>
      <c r="ACI7" s="198"/>
      <c r="ACJ7" s="198"/>
      <c r="ACK7" s="198"/>
      <c r="ACL7" s="198"/>
      <c r="ACM7" s="198"/>
      <c r="ACN7" s="198"/>
      <c r="ACO7" s="198"/>
      <c r="ACP7" s="198"/>
      <c r="ACQ7" s="198"/>
      <c r="ACR7" s="198"/>
      <c r="ACS7" s="198"/>
      <c r="ACT7" s="198"/>
      <c r="ACU7" s="198"/>
      <c r="ACV7" s="198"/>
      <c r="ACW7" s="198"/>
      <c r="ACX7" s="198"/>
      <c r="ACY7" s="198"/>
      <c r="ACZ7" s="198"/>
      <c r="ADA7" s="198"/>
      <c r="ADB7" s="198"/>
      <c r="ADC7" s="198"/>
      <c r="ADD7" s="198"/>
      <c r="ADE7" s="198"/>
      <c r="ADF7" s="198"/>
      <c r="ADG7" s="198"/>
      <c r="ADH7" s="198"/>
      <c r="ADI7" s="198"/>
      <c r="ADJ7" s="198"/>
      <c r="ADK7" s="198"/>
      <c r="ADL7" s="198"/>
      <c r="ADM7" s="198"/>
      <c r="ADN7" s="198"/>
      <c r="ADO7" s="198"/>
      <c r="ADP7" s="198"/>
      <c r="ADQ7" s="198"/>
      <c r="ADR7" s="198"/>
      <c r="ADS7" s="198"/>
      <c r="ADT7" s="198"/>
      <c r="ADU7" s="198"/>
      <c r="ADV7" s="198"/>
      <c r="ADW7" s="198"/>
      <c r="ADX7" s="198"/>
      <c r="ADY7" s="198"/>
      <c r="ADZ7" s="198"/>
      <c r="AEA7" s="198"/>
      <c r="AEB7" s="198"/>
      <c r="AEC7" s="198"/>
      <c r="AED7" s="198"/>
      <c r="AEE7" s="198"/>
      <c r="AEF7" s="198"/>
      <c r="AEG7" s="198"/>
      <c r="AEH7" s="198"/>
      <c r="AEI7" s="198"/>
      <c r="AEJ7" s="198"/>
      <c r="AEK7" s="198"/>
      <c r="AEL7" s="198"/>
      <c r="AEM7" s="198"/>
      <c r="AEN7" s="198"/>
      <c r="AEO7" s="198"/>
      <c r="AEP7" s="198"/>
      <c r="AEQ7" s="198"/>
      <c r="AER7" s="198"/>
      <c r="AES7" s="198"/>
      <c r="AET7" s="198"/>
      <c r="AEU7" s="198"/>
      <c r="AEV7" s="198"/>
      <c r="AEW7" s="198"/>
      <c r="AEX7" s="198"/>
      <c r="AEY7" s="198"/>
      <c r="AEZ7" s="198"/>
      <c r="AFA7" s="198"/>
      <c r="AFB7" s="198"/>
      <c r="AFC7" s="198"/>
      <c r="AFD7" s="198"/>
      <c r="AFE7" s="198"/>
      <c r="AFF7" s="198"/>
      <c r="AFG7" s="198"/>
      <c r="AFH7" s="198"/>
      <c r="AFI7" s="198"/>
      <c r="AFJ7" s="198"/>
      <c r="AFK7" s="198"/>
      <c r="AFL7" s="198"/>
      <c r="AFM7" s="198"/>
      <c r="AFN7" s="198"/>
      <c r="AFO7" s="198"/>
      <c r="AFP7" s="198"/>
      <c r="AFQ7" s="198"/>
      <c r="AFR7" s="198"/>
      <c r="AFS7" s="198"/>
      <c r="AFT7" s="198"/>
      <c r="AFU7" s="198"/>
      <c r="AFV7" s="198"/>
      <c r="AFW7" s="198"/>
      <c r="AFX7" s="198"/>
      <c r="AFY7" s="198"/>
      <c r="AFZ7" s="198"/>
      <c r="AGA7" s="198"/>
      <c r="AGB7" s="198"/>
      <c r="AGC7" s="198"/>
      <c r="AGD7" s="198"/>
      <c r="AGE7" s="198"/>
      <c r="AGF7" s="198"/>
      <c r="AGG7" s="198"/>
      <c r="AGH7" s="198"/>
      <c r="AGI7" s="198"/>
      <c r="AGJ7" s="198"/>
      <c r="AGK7" s="198"/>
      <c r="AGL7" s="198"/>
      <c r="AGM7" s="198"/>
      <c r="AGN7" s="198"/>
      <c r="AGO7" s="198"/>
      <c r="AGP7" s="198"/>
      <c r="AGQ7" s="198"/>
      <c r="AGR7" s="198"/>
      <c r="AGS7" s="198"/>
      <c r="AGT7" s="198"/>
      <c r="AGU7" s="198"/>
      <c r="AGV7" s="198"/>
      <c r="AGW7" s="198"/>
      <c r="AGX7" s="198"/>
      <c r="AGY7" s="198"/>
      <c r="AGZ7" s="198"/>
      <c r="AHA7" s="198"/>
      <c r="AHB7" s="198"/>
      <c r="AHC7" s="198"/>
      <c r="AHD7" s="198"/>
      <c r="AHE7" s="198"/>
      <c r="AHF7" s="198"/>
      <c r="AHG7" s="198"/>
      <c r="AHH7" s="198"/>
      <c r="AHI7" s="198"/>
      <c r="AHJ7" s="198"/>
      <c r="AHK7" s="198"/>
      <c r="AHL7" s="198"/>
      <c r="AHM7" s="198"/>
      <c r="AHN7" s="198"/>
      <c r="AHO7" s="198"/>
      <c r="AHP7" s="198"/>
      <c r="AHQ7" s="198"/>
      <c r="AHR7" s="198"/>
      <c r="AHS7" s="198"/>
      <c r="AHT7" s="198"/>
      <c r="AHU7" s="198"/>
      <c r="AHV7" s="198"/>
      <c r="AHW7" s="198"/>
      <c r="AHX7" s="198"/>
      <c r="AHY7" s="198"/>
      <c r="AHZ7" s="198"/>
      <c r="AIA7" s="198"/>
      <c r="AIB7" s="198"/>
      <c r="AIC7" s="198"/>
      <c r="AID7" s="198"/>
      <c r="AIE7" s="198"/>
      <c r="AIF7" s="198"/>
      <c r="AIG7" s="198"/>
      <c r="AIH7" s="198"/>
      <c r="AII7" s="198"/>
      <c r="AIJ7" s="198"/>
      <c r="AIK7" s="198"/>
      <c r="AIL7" s="198"/>
      <c r="AIM7" s="198"/>
      <c r="AIN7" s="198"/>
      <c r="AIO7" s="198"/>
      <c r="AIP7" s="198"/>
      <c r="AIQ7" s="198"/>
      <c r="AIR7" s="198"/>
      <c r="AIS7" s="198"/>
      <c r="AIT7" s="198"/>
      <c r="AIU7" s="198"/>
      <c r="AIV7" s="198"/>
      <c r="AIW7" s="198"/>
      <c r="AIX7" s="198"/>
      <c r="AIY7" s="198"/>
      <c r="AIZ7" s="198"/>
      <c r="AJA7" s="198"/>
      <c r="AJB7" s="198"/>
      <c r="AJC7" s="198"/>
      <c r="AJD7" s="198"/>
      <c r="AJE7" s="198"/>
      <c r="AJF7" s="198"/>
      <c r="AJG7" s="198"/>
      <c r="AJH7" s="198"/>
      <c r="AJI7" s="198"/>
      <c r="AJJ7" s="198"/>
      <c r="AJK7" s="198"/>
      <c r="AJL7" s="198"/>
      <c r="AJM7" s="198"/>
      <c r="AJN7" s="198"/>
      <c r="AJO7" s="198"/>
      <c r="AJP7" s="198"/>
      <c r="AJQ7" s="198"/>
      <c r="AJR7" s="198"/>
      <c r="AJS7" s="198"/>
      <c r="AJT7" s="198"/>
      <c r="AJU7" s="198"/>
      <c r="AJV7" s="198"/>
      <c r="AJW7" s="198"/>
      <c r="AJX7" s="198"/>
      <c r="AJY7" s="198"/>
      <c r="AJZ7" s="198"/>
      <c r="AKA7" s="198"/>
      <c r="AKB7" s="198"/>
      <c r="AKC7" s="198"/>
      <c r="AKD7" s="198"/>
      <c r="AKE7" s="198"/>
      <c r="AKF7" s="198"/>
      <c r="AKG7" s="198"/>
      <c r="AKH7" s="198"/>
      <c r="AKI7" s="198"/>
      <c r="AKJ7" s="198"/>
      <c r="AKK7" s="198"/>
      <c r="AKL7" s="198"/>
      <c r="AKM7" s="198"/>
      <c r="AKN7" s="198"/>
      <c r="AKO7" s="198"/>
      <c r="AKP7" s="198"/>
      <c r="AKQ7" s="198"/>
      <c r="AKR7" s="198"/>
      <c r="AKS7" s="198"/>
      <c r="AKT7" s="198"/>
      <c r="AKU7" s="198"/>
      <c r="AKV7" s="198"/>
      <c r="AKW7" s="198"/>
      <c r="AKX7" s="198"/>
      <c r="AKY7" s="198"/>
      <c r="AKZ7" s="198"/>
      <c r="ALA7" s="198"/>
      <c r="ALB7" s="198"/>
      <c r="ALC7" s="198"/>
      <c r="ALD7" s="198"/>
      <c r="ALE7" s="198"/>
      <c r="ALF7" s="198"/>
      <c r="ALG7" s="198"/>
      <c r="ALH7" s="198"/>
      <c r="ALI7" s="198"/>
      <c r="ALJ7" s="198"/>
      <c r="ALK7" s="198"/>
      <c r="ALL7" s="198"/>
      <c r="ALM7" s="198"/>
      <c r="ALN7" s="198"/>
      <c r="ALO7" s="198"/>
      <c r="ALP7" s="198"/>
      <c r="ALQ7" s="198"/>
      <c r="ALR7" s="198"/>
      <c r="ALS7" s="198"/>
      <c r="ALT7" s="198"/>
      <c r="ALU7" s="198"/>
      <c r="ALV7" s="198"/>
      <c r="ALW7" s="198"/>
      <c r="ALX7" s="198"/>
      <c r="ALY7" s="198"/>
      <c r="ALZ7" s="198"/>
      <c r="AMA7" s="198"/>
      <c r="AMB7" s="198"/>
      <c r="AMC7" s="198"/>
      <c r="AMD7" s="198"/>
      <c r="AME7" s="198"/>
      <c r="AMF7" s="198"/>
      <c r="AMG7" s="198"/>
      <c r="AMH7" s="198"/>
      <c r="AMI7" s="198"/>
      <c r="AMJ7" s="198"/>
    </row>
    <row r="8" spans="1:1024" ht="15.75" x14ac:dyDescent="0.25">
      <c r="A8" s="14" t="s">
        <v>816</v>
      </c>
    </row>
    <row r="13" spans="1:1024" x14ac:dyDescent="0.25">
      <c r="A13"/>
      <c r="B13"/>
      <c r="C13"/>
      <c r="D13"/>
      <c r="E13"/>
      <c r="F13"/>
    </row>
    <row r="14" spans="1:1024" x14ac:dyDescent="0.25">
      <c r="A14"/>
      <c r="B14"/>
      <c r="C14"/>
      <c r="D14"/>
      <c r="E14"/>
      <c r="F14"/>
      <c r="G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x14ac:dyDescent="0.25"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x14ac:dyDescent="0.25">
      <c r="A18"/>
      <c r="B18"/>
      <c r="C18"/>
      <c r="D18"/>
      <c r="E18"/>
      <c r="F18"/>
      <c r="G18"/>
    </row>
    <row r="19" spans="1:1024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x14ac:dyDescent="0.25">
      <c r="A23"/>
      <c r="B23"/>
      <c r="C23"/>
      <c r="D23"/>
      <c r="E23"/>
      <c r="F23"/>
      <c r="G23"/>
    </row>
    <row r="24" spans="1:1024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x14ac:dyDescent="0.25"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5">
      <c r="A28"/>
      <c r="B28"/>
      <c r="C28"/>
      <c r="D28"/>
      <c r="E28"/>
      <c r="F28"/>
      <c r="G28"/>
    </row>
    <row r="29" spans="1:1024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x14ac:dyDescent="0.25">
      <c r="A33"/>
      <c r="B33"/>
      <c r="C33"/>
      <c r="D33"/>
      <c r="E33"/>
      <c r="F33"/>
      <c r="G33"/>
      <c r="H33"/>
      <c r="I33"/>
      <c r="J33"/>
      <c r="K33"/>
    </row>
    <row r="34" spans="1:1024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 s="15" t="s">
        <v>10</v>
      </c>
      <c r="B36"/>
      <c r="C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x14ac:dyDescent="0.25">
      <c r="A37" s="48" t="s">
        <v>11</v>
      </c>
      <c r="B37" s="49"/>
      <c r="C37" s="50" t="s">
        <v>658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5">
      <c r="A38" s="16" t="s">
        <v>12</v>
      </c>
      <c r="B38" s="17"/>
      <c r="C38" s="18" t="s">
        <v>13</v>
      </c>
    </row>
    <row r="39" spans="1:1024" x14ac:dyDescent="0.25">
      <c r="A39" s="19" t="s">
        <v>14</v>
      </c>
      <c r="B39" s="20"/>
      <c r="C39" s="21" t="s">
        <v>659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x14ac:dyDescent="0.25">
      <c r="A40" s="52" t="s">
        <v>15</v>
      </c>
      <c r="B40" s="53"/>
      <c r="C40" s="54" t="s">
        <v>16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x14ac:dyDescent="0.25">
      <c r="A41" s="52" t="s">
        <v>17</v>
      </c>
      <c r="B41" s="51"/>
      <c r="C41" s="54" t="s">
        <v>18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5">
      <c r="A42" s="55" t="s">
        <v>19</v>
      </c>
      <c r="B42" s="56"/>
      <c r="C42" s="57" t="s">
        <v>20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x14ac:dyDescent="0.25">
      <c r="A43" s="58" t="s">
        <v>21</v>
      </c>
      <c r="B43" s="59"/>
      <c r="C43" s="60" t="s">
        <v>660</v>
      </c>
      <c r="AMF43"/>
      <c r="AMG43"/>
      <c r="AMH43"/>
      <c r="AMI43"/>
      <c r="AMJ43"/>
    </row>
    <row r="44" spans="1:1024" x14ac:dyDescent="0.25"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5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.75" x14ac:dyDescent="0.25">
      <c r="A46" s="14" t="s">
        <v>729</v>
      </c>
      <c r="L46" s="125"/>
      <c r="M46" s="32"/>
      <c r="N46" s="134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32"/>
      <c r="Z46" s="125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51.75" customHeight="1" x14ac:dyDescent="0.25">
      <c r="A47" s="77" t="s">
        <v>22</v>
      </c>
      <c r="B47" s="78" t="s">
        <v>23</v>
      </c>
      <c r="C47" s="77" t="s">
        <v>24</v>
      </c>
      <c r="D47" s="135" t="s">
        <v>662</v>
      </c>
      <c r="E47" s="79" t="s">
        <v>663</v>
      </c>
      <c r="F47" s="79" t="s">
        <v>664</v>
      </c>
      <c r="G47" s="79" t="s">
        <v>665</v>
      </c>
      <c r="H47" s="80" t="s">
        <v>666</v>
      </c>
      <c r="I47" s="80" t="s">
        <v>667</v>
      </c>
      <c r="J47" s="80" t="s">
        <v>668</v>
      </c>
      <c r="K47" s="81" t="s">
        <v>19</v>
      </c>
      <c r="L47" s="125"/>
      <c r="M47" s="32"/>
      <c r="N47" s="161"/>
      <c r="O47" s="161"/>
      <c r="P47" s="161"/>
      <c r="Q47" s="162"/>
      <c r="R47" s="163"/>
      <c r="S47" s="163"/>
      <c r="T47" s="163"/>
      <c r="U47" s="163"/>
      <c r="V47" s="163"/>
      <c r="W47" s="163"/>
      <c r="X47" s="163"/>
      <c r="Y47" s="163"/>
      <c r="Z47" s="202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" customHeight="1" x14ac:dyDescent="0.25">
      <c r="A48" s="203">
        <v>1</v>
      </c>
      <c r="B48" s="23" t="s">
        <v>261</v>
      </c>
      <c r="C48" s="23" t="s">
        <v>262</v>
      </c>
      <c r="D48" s="24">
        <v>918</v>
      </c>
      <c r="E48" s="46">
        <v>144</v>
      </c>
      <c r="F48" s="83">
        <v>0.15686274509803921</v>
      </c>
      <c r="G48" s="25">
        <v>3.9375</v>
      </c>
      <c r="H48" s="47">
        <v>69</v>
      </c>
      <c r="I48" s="83">
        <v>7.5163398692810454E-2</v>
      </c>
      <c r="J48" s="25">
        <v>8.5</v>
      </c>
      <c r="K48" s="96">
        <v>0.52083333333333326</v>
      </c>
      <c r="L48" s="70"/>
      <c r="M48" s="22"/>
      <c r="N48" s="139"/>
      <c r="O48" s="88"/>
      <c r="P48" s="88"/>
      <c r="Q48" s="89"/>
      <c r="R48" s="88"/>
      <c r="S48" s="140"/>
      <c r="T48" s="90"/>
      <c r="U48" s="88"/>
      <c r="V48" s="140"/>
      <c r="W48" s="90"/>
      <c r="X48" s="141"/>
      <c r="Y48" s="63"/>
      <c r="Z48" s="204"/>
      <c r="AME48"/>
      <c r="AMF48"/>
      <c r="AMG48"/>
      <c r="AMH48"/>
      <c r="AMI48"/>
      <c r="AMJ48"/>
    </row>
    <row r="49" spans="1:1024" ht="15" customHeight="1" x14ac:dyDescent="0.25">
      <c r="A49" s="203">
        <v>2</v>
      </c>
      <c r="B49" s="23" t="s">
        <v>265</v>
      </c>
      <c r="C49" s="23" t="s">
        <v>266</v>
      </c>
      <c r="D49" s="24">
        <v>451</v>
      </c>
      <c r="E49" s="46">
        <v>83</v>
      </c>
      <c r="F49" s="83">
        <v>0.18403547671840353</v>
      </c>
      <c r="G49" s="25">
        <v>2.8855421686747</v>
      </c>
      <c r="H49" s="47">
        <v>31</v>
      </c>
      <c r="I49" s="83">
        <v>6.8736141906873618E-2</v>
      </c>
      <c r="J49" s="25">
        <v>9.5322580645161299</v>
      </c>
      <c r="K49" s="96">
        <v>0.62650602409638556</v>
      </c>
      <c r="L49" s="70"/>
      <c r="M49" s="32"/>
      <c r="N49" s="139"/>
      <c r="O49" s="88"/>
      <c r="P49" s="88"/>
      <c r="Q49" s="89"/>
      <c r="R49" s="88"/>
      <c r="S49" s="140"/>
      <c r="T49" s="90"/>
      <c r="U49" s="88"/>
      <c r="V49" s="140"/>
      <c r="W49" s="90"/>
      <c r="X49" s="141"/>
      <c r="Y49" s="63"/>
      <c r="Z49" s="204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5" customHeight="1" x14ac:dyDescent="0.25">
      <c r="A50" s="203">
        <v>3</v>
      </c>
      <c r="B50" s="23" t="s">
        <v>270</v>
      </c>
      <c r="C50" s="23" t="s">
        <v>271</v>
      </c>
      <c r="D50" s="24">
        <v>318</v>
      </c>
      <c r="E50" s="46">
        <v>70</v>
      </c>
      <c r="F50" s="83">
        <v>0.22012578616352202</v>
      </c>
      <c r="G50" s="25">
        <v>3.8785714285714299</v>
      </c>
      <c r="H50" s="47">
        <v>28</v>
      </c>
      <c r="I50" s="83">
        <v>8.8050314465408799E-2</v>
      </c>
      <c r="J50" s="25">
        <v>9.3571428571428594</v>
      </c>
      <c r="K50" s="96">
        <v>0.6</v>
      </c>
      <c r="L50" s="70"/>
      <c r="M50" s="32"/>
      <c r="N50" s="139"/>
      <c r="O50" s="88"/>
      <c r="P50" s="88"/>
      <c r="Q50" s="89"/>
      <c r="R50" s="88"/>
      <c r="S50" s="140"/>
      <c r="T50" s="90"/>
      <c r="U50" s="88"/>
      <c r="V50" s="140"/>
      <c r="W50" s="90"/>
      <c r="X50" s="141"/>
      <c r="Y50" s="63"/>
      <c r="Z50" s="204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 x14ac:dyDescent="0.25">
      <c r="A51" s="203">
        <v>4</v>
      </c>
      <c r="B51" s="75" t="s">
        <v>311</v>
      </c>
      <c r="C51" s="23" t="s">
        <v>730</v>
      </c>
      <c r="D51" s="24">
        <v>232</v>
      </c>
      <c r="E51" s="46">
        <v>39</v>
      </c>
      <c r="F51" s="83">
        <v>0.16810344827586207</v>
      </c>
      <c r="G51" s="25">
        <v>2.8846153846153801</v>
      </c>
      <c r="H51" s="47">
        <v>13</v>
      </c>
      <c r="I51" s="83">
        <v>5.6034482758620691E-2</v>
      </c>
      <c r="J51" s="25">
        <v>9.9615384615384599</v>
      </c>
      <c r="K51" s="96">
        <v>0.66666666666666674</v>
      </c>
      <c r="L51" s="70"/>
      <c r="M51" s="32"/>
      <c r="N51" s="139"/>
      <c r="O51" s="88"/>
      <c r="P51" s="88"/>
      <c r="Q51" s="89"/>
      <c r="R51" s="88"/>
      <c r="S51" s="140"/>
      <c r="T51" s="90"/>
      <c r="U51" s="88"/>
      <c r="V51" s="140"/>
      <c r="W51" s="90"/>
      <c r="X51" s="141"/>
      <c r="Y51" s="63"/>
      <c r="Z51" s="204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5" customHeight="1" x14ac:dyDescent="0.25">
      <c r="A52" s="203">
        <v>5</v>
      </c>
      <c r="B52" s="75" t="s">
        <v>339</v>
      </c>
      <c r="C52" s="23" t="s">
        <v>340</v>
      </c>
      <c r="D52" s="24">
        <v>114</v>
      </c>
      <c r="E52" s="46">
        <v>19</v>
      </c>
      <c r="F52" s="83">
        <v>0.16666666666666666</v>
      </c>
      <c r="G52" s="25">
        <v>4.0789473684210504</v>
      </c>
      <c r="H52" s="47">
        <v>10</v>
      </c>
      <c r="I52" s="83">
        <v>8.771929824561403E-2</v>
      </c>
      <c r="J52" s="25">
        <v>8.4499999999999993</v>
      </c>
      <c r="K52" s="96">
        <v>0.47368421052631582</v>
      </c>
      <c r="L52" s="70"/>
      <c r="M52" s="32"/>
      <c r="N52" s="139"/>
      <c r="O52" s="88"/>
      <c r="P52" s="88"/>
      <c r="Q52" s="89"/>
      <c r="R52" s="88"/>
      <c r="S52" s="140"/>
      <c r="T52" s="90"/>
      <c r="U52" s="88"/>
      <c r="V52" s="140"/>
      <c r="W52" s="90"/>
      <c r="X52" s="141"/>
      <c r="Y52" s="63"/>
      <c r="Z52" s="204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5" customHeight="1" x14ac:dyDescent="0.25">
      <c r="A53" s="203">
        <v>6</v>
      </c>
      <c r="B53" s="75" t="s">
        <v>299</v>
      </c>
      <c r="C53" s="23" t="s">
        <v>300</v>
      </c>
      <c r="D53" s="24">
        <v>179</v>
      </c>
      <c r="E53" s="46">
        <v>18</v>
      </c>
      <c r="F53" s="83">
        <v>0.1005586592178771</v>
      </c>
      <c r="G53" s="25">
        <v>2.2777777777777799</v>
      </c>
      <c r="H53" s="47">
        <v>10</v>
      </c>
      <c r="I53" s="83">
        <v>5.5865921787709494E-2</v>
      </c>
      <c r="J53" s="25">
        <v>7.4</v>
      </c>
      <c r="K53" s="96">
        <v>0.44444444444444442</v>
      </c>
      <c r="L53" s="70"/>
      <c r="M53" s="22"/>
      <c r="N53" s="139"/>
      <c r="O53" s="88"/>
      <c r="P53" s="88"/>
      <c r="Q53" s="89"/>
      <c r="R53" s="88"/>
      <c r="S53" s="140"/>
      <c r="T53" s="90"/>
      <c r="U53" s="88"/>
      <c r="V53" s="140"/>
      <c r="W53" s="90"/>
      <c r="X53" s="141"/>
      <c r="Y53" s="63"/>
      <c r="Z53" s="204"/>
      <c r="AME53"/>
      <c r="AMF53"/>
      <c r="AMG53"/>
      <c r="AMH53"/>
      <c r="AMI53"/>
      <c r="AMJ53"/>
    </row>
    <row r="54" spans="1:1024" ht="15" customHeight="1" x14ac:dyDescent="0.25">
      <c r="A54" s="203">
        <v>7</v>
      </c>
      <c r="B54" s="75" t="s">
        <v>357</v>
      </c>
      <c r="C54" s="23" t="s">
        <v>358</v>
      </c>
      <c r="D54" s="24">
        <v>98</v>
      </c>
      <c r="E54" s="46">
        <v>14</v>
      </c>
      <c r="F54" s="83">
        <v>0.14285714285714285</v>
      </c>
      <c r="G54" s="25">
        <v>4.5</v>
      </c>
      <c r="H54" s="47">
        <v>5</v>
      </c>
      <c r="I54" s="83">
        <v>5.1020408163265307E-2</v>
      </c>
      <c r="J54" s="25">
        <v>9.1999999999999993</v>
      </c>
      <c r="K54" s="96">
        <v>0.64285714285714279</v>
      </c>
      <c r="L54" s="70"/>
      <c r="M54" s="32"/>
      <c r="N54" s="139"/>
      <c r="O54" s="88"/>
      <c r="P54" s="88"/>
      <c r="Q54" s="89"/>
      <c r="R54" s="88"/>
      <c r="S54" s="140"/>
      <c r="T54" s="90"/>
      <c r="U54" s="88"/>
      <c r="V54" s="140"/>
      <c r="W54" s="90"/>
      <c r="X54" s="141"/>
      <c r="Y54" s="63"/>
      <c r="Z54" s="20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5" customHeight="1" x14ac:dyDescent="0.25">
      <c r="A55" s="203">
        <v>8</v>
      </c>
      <c r="B55" s="75" t="s">
        <v>398</v>
      </c>
      <c r="C55" s="23" t="s">
        <v>731</v>
      </c>
      <c r="D55" s="24">
        <v>51</v>
      </c>
      <c r="E55" s="46">
        <v>5</v>
      </c>
      <c r="F55" s="83">
        <v>9.8039215686274508E-2</v>
      </c>
      <c r="G55" s="25">
        <v>2.8</v>
      </c>
      <c r="H55" s="47">
        <v>3</v>
      </c>
      <c r="I55" s="83">
        <v>5.8823529411764705E-2</v>
      </c>
      <c r="J55" s="25">
        <v>8</v>
      </c>
      <c r="K55" s="96">
        <v>0.4</v>
      </c>
      <c r="L55" s="70"/>
      <c r="M55" s="32"/>
      <c r="N55" s="139"/>
      <c r="O55" s="88"/>
      <c r="P55" s="88"/>
      <c r="Q55" s="89"/>
      <c r="R55" s="88"/>
      <c r="S55" s="140"/>
      <c r="T55" s="90"/>
      <c r="U55" s="88"/>
      <c r="V55" s="140"/>
      <c r="W55" s="90"/>
      <c r="X55" s="141"/>
      <c r="Y55" s="63"/>
      <c r="Z55" s="204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5" customHeight="1" x14ac:dyDescent="0.25">
      <c r="A56" s="203">
        <v>9</v>
      </c>
      <c r="B56" s="75" t="s">
        <v>426</v>
      </c>
      <c r="C56" s="23" t="s">
        <v>427</v>
      </c>
      <c r="D56" s="24">
        <v>26</v>
      </c>
      <c r="E56" s="46">
        <v>3</v>
      </c>
      <c r="F56" s="83">
        <v>0.11538461538461539</v>
      </c>
      <c r="G56" s="25">
        <v>1.5</v>
      </c>
      <c r="H56" s="47">
        <v>3</v>
      </c>
      <c r="I56" s="83">
        <v>0.11538461538461539</v>
      </c>
      <c r="J56" s="25">
        <v>11</v>
      </c>
      <c r="K56" s="96">
        <v>0</v>
      </c>
      <c r="L56" s="70"/>
      <c r="M56" s="32"/>
      <c r="N56" s="139"/>
      <c r="O56" s="88"/>
      <c r="P56" s="88"/>
      <c r="Q56" s="89"/>
      <c r="R56" s="88"/>
      <c r="S56" s="140"/>
      <c r="T56" s="90"/>
      <c r="U56" s="88"/>
      <c r="V56" s="140"/>
      <c r="W56" s="90"/>
      <c r="X56" s="141"/>
      <c r="Y56" s="63"/>
      <c r="Z56" s="204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5" customHeight="1" x14ac:dyDescent="0.25">
      <c r="A57" s="203">
        <v>10</v>
      </c>
      <c r="B57" s="75" t="s">
        <v>518</v>
      </c>
      <c r="C57" s="23" t="s">
        <v>732</v>
      </c>
      <c r="D57" s="24">
        <v>5</v>
      </c>
      <c r="E57" s="46">
        <v>2</v>
      </c>
      <c r="F57" s="83">
        <v>0.4</v>
      </c>
      <c r="G57" s="25">
        <v>8.5</v>
      </c>
      <c r="H57" s="47">
        <v>3</v>
      </c>
      <c r="I57" s="83">
        <v>0.6</v>
      </c>
      <c r="J57" s="25">
        <v>2.6666666666666701</v>
      </c>
      <c r="K57" s="96">
        <v>-0.5</v>
      </c>
      <c r="L57" s="70"/>
      <c r="M57" s="32"/>
      <c r="N57" s="139"/>
      <c r="O57" s="88"/>
      <c r="P57" s="88"/>
      <c r="Q57" s="89"/>
      <c r="R57" s="88"/>
      <c r="S57" s="140"/>
      <c r="T57" s="90"/>
      <c r="U57" s="88"/>
      <c r="V57" s="140"/>
      <c r="W57" s="90"/>
      <c r="X57" s="141"/>
      <c r="Y57" s="63"/>
      <c r="Z57" s="204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5" customHeight="1" x14ac:dyDescent="0.25">
      <c r="A58" s="203">
        <v>11</v>
      </c>
      <c r="B58" s="75" t="s">
        <v>454</v>
      </c>
      <c r="C58" s="23" t="s">
        <v>733</v>
      </c>
      <c r="D58" s="24">
        <v>27</v>
      </c>
      <c r="E58" s="46">
        <v>0</v>
      </c>
      <c r="F58" s="83">
        <v>0</v>
      </c>
      <c r="G58" s="25">
        <v>0</v>
      </c>
      <c r="H58" s="47">
        <v>2</v>
      </c>
      <c r="I58" s="83">
        <v>7.407407407407407E-2</v>
      </c>
      <c r="J58" s="25">
        <v>9.5</v>
      </c>
      <c r="K58" s="96" t="s">
        <v>704</v>
      </c>
      <c r="L58" s="70"/>
      <c r="M58" s="22"/>
      <c r="N58" s="139"/>
      <c r="O58" s="88"/>
      <c r="P58" s="88"/>
      <c r="Q58" s="89"/>
      <c r="R58" s="88"/>
      <c r="S58" s="140"/>
      <c r="T58" s="90"/>
      <c r="U58" s="88"/>
      <c r="V58" s="140"/>
      <c r="W58" s="90"/>
      <c r="X58" s="141"/>
      <c r="Y58" s="63"/>
      <c r="Z58" s="204"/>
      <c r="AME58"/>
      <c r="AMF58"/>
      <c r="AMG58"/>
      <c r="AMH58"/>
      <c r="AMI58"/>
      <c r="AMJ58"/>
    </row>
    <row r="59" spans="1:1024" ht="15" customHeight="1" x14ac:dyDescent="0.25">
      <c r="A59" s="203">
        <v>12</v>
      </c>
      <c r="B59" s="75" t="s">
        <v>359</v>
      </c>
      <c r="C59" s="23" t="s">
        <v>360</v>
      </c>
      <c r="D59" s="24">
        <v>67</v>
      </c>
      <c r="E59" s="46">
        <v>10</v>
      </c>
      <c r="F59" s="83">
        <v>0.14925373134328357</v>
      </c>
      <c r="G59" s="25">
        <v>1.85</v>
      </c>
      <c r="H59" s="47">
        <v>2</v>
      </c>
      <c r="I59" s="83">
        <v>2.9850746268656716E-2</v>
      </c>
      <c r="J59" s="25">
        <v>1.5</v>
      </c>
      <c r="K59" s="96">
        <v>0.8</v>
      </c>
      <c r="L59" s="70"/>
      <c r="M59" s="22"/>
      <c r="N59" s="139"/>
      <c r="O59" s="88"/>
      <c r="P59" s="88"/>
      <c r="Q59" s="89"/>
      <c r="R59" s="88"/>
      <c r="S59" s="140"/>
      <c r="T59" s="90"/>
      <c r="U59" s="88"/>
      <c r="V59" s="140"/>
      <c r="W59" s="90"/>
      <c r="X59" s="141"/>
      <c r="Y59" s="63"/>
      <c r="Z59" s="204"/>
      <c r="AME59"/>
      <c r="AMF59"/>
      <c r="AMG59"/>
      <c r="AMH59"/>
      <c r="AMI59"/>
      <c r="AMJ59"/>
    </row>
    <row r="60" spans="1:1024" ht="15" customHeight="1" x14ac:dyDescent="0.25">
      <c r="A60" s="203">
        <v>13</v>
      </c>
      <c r="B60" s="75" t="s">
        <v>396</v>
      </c>
      <c r="C60" s="23" t="s">
        <v>397</v>
      </c>
      <c r="D60" s="24">
        <v>30</v>
      </c>
      <c r="E60" s="46">
        <v>7</v>
      </c>
      <c r="F60" s="83">
        <v>0.23333333333333334</v>
      </c>
      <c r="G60" s="25">
        <v>1.5</v>
      </c>
      <c r="H60" s="47">
        <v>1</v>
      </c>
      <c r="I60" s="83">
        <v>3.3333333333333333E-2</v>
      </c>
      <c r="J60" s="25">
        <v>11</v>
      </c>
      <c r="K60" s="96">
        <v>0.85714285714285721</v>
      </c>
      <c r="L60" s="70"/>
      <c r="M60" s="22"/>
      <c r="N60" s="139"/>
      <c r="O60" s="88"/>
      <c r="P60" s="88"/>
      <c r="Q60" s="89"/>
      <c r="R60" s="88"/>
      <c r="S60" s="140"/>
      <c r="T60" s="90"/>
      <c r="U60" s="88"/>
      <c r="V60" s="140"/>
      <c r="W60" s="90"/>
      <c r="X60" s="141"/>
      <c r="Y60" s="63"/>
      <c r="Z60" s="204"/>
      <c r="AME60"/>
      <c r="AMF60"/>
      <c r="AMG60"/>
      <c r="AMH60"/>
      <c r="AMI60"/>
      <c r="AMJ60"/>
    </row>
    <row r="61" spans="1:1024" ht="15" customHeight="1" x14ac:dyDescent="0.25">
      <c r="A61" s="203">
        <v>14</v>
      </c>
      <c r="B61" s="75" t="s">
        <v>368</v>
      </c>
      <c r="C61" s="23" t="s">
        <v>369</v>
      </c>
      <c r="D61" s="24">
        <v>23</v>
      </c>
      <c r="E61" s="46">
        <v>2</v>
      </c>
      <c r="F61" s="83">
        <v>8.6956521739130432E-2</v>
      </c>
      <c r="G61" s="25">
        <v>8.5</v>
      </c>
      <c r="H61" s="47">
        <v>1</v>
      </c>
      <c r="I61" s="83">
        <v>4.3478260869565216E-2</v>
      </c>
      <c r="J61" s="25">
        <v>21.5</v>
      </c>
      <c r="K61" s="96">
        <v>0.5</v>
      </c>
      <c r="L61" s="70"/>
      <c r="M61" s="22"/>
      <c r="N61" s="139"/>
      <c r="O61" s="88"/>
      <c r="P61" s="88"/>
      <c r="Q61" s="89"/>
      <c r="R61" s="88"/>
      <c r="S61" s="140"/>
      <c r="T61" s="90"/>
      <c r="U61" s="88"/>
      <c r="V61" s="140"/>
      <c r="W61" s="90"/>
      <c r="X61" s="141"/>
      <c r="Y61" s="63"/>
      <c r="Z61" s="204"/>
      <c r="AME61"/>
      <c r="AMF61"/>
      <c r="AMG61"/>
      <c r="AMH61"/>
      <c r="AMI61"/>
      <c r="AMJ61"/>
    </row>
    <row r="62" spans="1:1024" ht="15" customHeight="1" x14ac:dyDescent="0.25">
      <c r="A62" s="203">
        <v>15</v>
      </c>
      <c r="B62" s="75" t="s">
        <v>551</v>
      </c>
      <c r="C62" s="23" t="s">
        <v>552</v>
      </c>
      <c r="D62" s="24">
        <v>4</v>
      </c>
      <c r="E62" s="46">
        <v>1</v>
      </c>
      <c r="F62" s="83">
        <v>0.25</v>
      </c>
      <c r="G62" s="25">
        <v>1.5</v>
      </c>
      <c r="H62" s="47">
        <v>1</v>
      </c>
      <c r="I62" s="83">
        <v>0.25</v>
      </c>
      <c r="J62" s="25">
        <v>11</v>
      </c>
      <c r="K62" s="96">
        <v>0</v>
      </c>
      <c r="L62" s="70"/>
      <c r="M62" s="22"/>
      <c r="N62" s="139"/>
      <c r="O62" s="88"/>
      <c r="P62" s="88"/>
      <c r="Q62" s="89"/>
      <c r="R62" s="88"/>
      <c r="S62" s="140"/>
      <c r="T62" s="90"/>
      <c r="U62" s="88"/>
      <c r="V62" s="140"/>
      <c r="W62" s="90"/>
      <c r="X62" s="141"/>
      <c r="Y62" s="63"/>
      <c r="Z62" s="204"/>
      <c r="AME62"/>
      <c r="AMF62"/>
      <c r="AMG62"/>
      <c r="AMH62"/>
      <c r="AMI62"/>
      <c r="AMJ62"/>
    </row>
    <row r="63" spans="1:1024" ht="15" customHeight="1" x14ac:dyDescent="0.25">
      <c r="A63" s="203">
        <v>16</v>
      </c>
      <c r="B63" s="75" t="s">
        <v>418</v>
      </c>
      <c r="C63" s="23" t="s">
        <v>419</v>
      </c>
      <c r="D63" s="24">
        <v>24</v>
      </c>
      <c r="E63" s="46">
        <v>3</v>
      </c>
      <c r="F63" s="83">
        <v>0.125</v>
      </c>
      <c r="G63" s="25">
        <v>1.5</v>
      </c>
      <c r="H63" s="47">
        <v>1</v>
      </c>
      <c r="I63" s="83">
        <v>4.1666666666666664E-2</v>
      </c>
      <c r="J63" s="25">
        <v>11</v>
      </c>
      <c r="K63" s="96">
        <v>0.66666666666666674</v>
      </c>
      <c r="L63" s="70"/>
      <c r="M63" s="22"/>
      <c r="N63" s="139"/>
      <c r="O63" s="88"/>
      <c r="P63" s="88"/>
      <c r="Q63" s="89"/>
      <c r="R63" s="88"/>
      <c r="S63" s="140"/>
      <c r="T63" s="90"/>
      <c r="U63" s="88"/>
      <c r="V63" s="140"/>
      <c r="W63" s="90"/>
      <c r="X63" s="141"/>
      <c r="Y63" s="63"/>
      <c r="Z63" s="204"/>
      <c r="AME63"/>
      <c r="AMF63"/>
      <c r="AMG63"/>
      <c r="AMH63"/>
      <c r="AMI63"/>
      <c r="AMJ63"/>
    </row>
    <row r="64" spans="1:1024" ht="15" customHeight="1" x14ac:dyDescent="0.25">
      <c r="A64" s="203">
        <v>17</v>
      </c>
      <c r="B64" s="75" t="s">
        <v>558</v>
      </c>
      <c r="C64" s="23" t="s">
        <v>559</v>
      </c>
      <c r="D64" s="24">
        <v>11</v>
      </c>
      <c r="E64" s="46">
        <v>5</v>
      </c>
      <c r="F64" s="83">
        <v>0.45454545454545453</v>
      </c>
      <c r="G64" s="25">
        <v>2.2000000000000002</v>
      </c>
      <c r="H64" s="47">
        <v>1</v>
      </c>
      <c r="I64" s="83">
        <v>9.0909090909090912E-2</v>
      </c>
      <c r="J64" s="25">
        <v>5</v>
      </c>
      <c r="K64" s="96">
        <v>0.8</v>
      </c>
      <c r="L64" s="70"/>
      <c r="M64" s="22"/>
      <c r="N64" s="139"/>
      <c r="O64" s="88"/>
      <c r="P64" s="88"/>
      <c r="Q64" s="89"/>
      <c r="R64" s="88"/>
      <c r="S64" s="140"/>
      <c r="T64" s="90"/>
      <c r="U64" s="88"/>
      <c r="V64" s="140"/>
      <c r="W64" s="90"/>
      <c r="X64" s="141"/>
      <c r="Y64" s="63"/>
      <c r="Z64" s="204"/>
      <c r="AME64"/>
      <c r="AMF64"/>
      <c r="AMG64"/>
      <c r="AMH64"/>
      <c r="AMI64"/>
      <c r="AMJ64"/>
    </row>
    <row r="65" spans="1:1024" ht="15" customHeight="1" x14ac:dyDescent="0.25">
      <c r="A65" s="203">
        <v>18</v>
      </c>
      <c r="B65" s="75" t="s">
        <v>441</v>
      </c>
      <c r="C65" s="23" t="s">
        <v>442</v>
      </c>
      <c r="D65" s="24">
        <v>6</v>
      </c>
      <c r="E65" s="46">
        <v>4</v>
      </c>
      <c r="F65" s="83">
        <v>0.66666666666666663</v>
      </c>
      <c r="G65" s="25">
        <v>1.5</v>
      </c>
      <c r="H65" s="47">
        <v>1</v>
      </c>
      <c r="I65" s="83">
        <v>0.16666666666666666</v>
      </c>
      <c r="J65" s="25">
        <v>5</v>
      </c>
      <c r="K65" s="96">
        <v>0.75</v>
      </c>
      <c r="L65" s="70"/>
      <c r="M65" s="22"/>
      <c r="N65" s="139"/>
      <c r="O65" s="88"/>
      <c r="P65" s="88"/>
      <c r="Q65" s="89"/>
      <c r="R65" s="88"/>
      <c r="S65" s="140"/>
      <c r="T65" s="90"/>
      <c r="U65" s="88"/>
      <c r="V65" s="140"/>
      <c r="W65" s="90"/>
      <c r="X65" s="141"/>
      <c r="Y65" s="63"/>
      <c r="Z65" s="204"/>
      <c r="AME65"/>
      <c r="AMF65"/>
      <c r="AMG65"/>
      <c r="AMH65"/>
      <c r="AMI65"/>
      <c r="AMJ65"/>
    </row>
    <row r="66" spans="1:1024" ht="15" customHeight="1" x14ac:dyDescent="0.25">
      <c r="A66" s="203">
        <v>19</v>
      </c>
      <c r="B66" s="75" t="s">
        <v>386</v>
      </c>
      <c r="C66" s="23" t="s">
        <v>387</v>
      </c>
      <c r="D66" s="24">
        <v>19</v>
      </c>
      <c r="E66" s="46">
        <v>3</v>
      </c>
      <c r="F66" s="83">
        <v>0.15789473684210525</v>
      </c>
      <c r="G66" s="25">
        <v>3.6666666666666701</v>
      </c>
      <c r="H66" s="47">
        <v>0</v>
      </c>
      <c r="I66" s="83">
        <v>0</v>
      </c>
      <c r="J66" s="25">
        <v>0</v>
      </c>
      <c r="K66" s="96">
        <v>1</v>
      </c>
      <c r="L66" s="70"/>
      <c r="M66" s="22"/>
      <c r="N66" s="139"/>
      <c r="O66" s="88"/>
      <c r="P66" s="88"/>
      <c r="Q66" s="89"/>
      <c r="R66" s="88"/>
      <c r="S66" s="140"/>
      <c r="T66" s="90"/>
      <c r="U66" s="88"/>
      <c r="V66" s="140"/>
      <c r="W66" s="90"/>
      <c r="X66" s="141"/>
      <c r="Y66" s="63"/>
      <c r="Z66" s="204"/>
      <c r="AME66"/>
      <c r="AMF66"/>
      <c r="AMG66"/>
      <c r="AMH66"/>
      <c r="AMI66"/>
      <c r="AMJ66"/>
    </row>
    <row r="67" spans="1:1024" ht="15" customHeight="1" x14ac:dyDescent="0.25">
      <c r="A67" s="203">
        <v>20</v>
      </c>
      <c r="B67" s="75" t="s">
        <v>425</v>
      </c>
      <c r="C67" s="23" t="s">
        <v>734</v>
      </c>
      <c r="D67" s="24">
        <v>10</v>
      </c>
      <c r="E67" s="46">
        <v>2</v>
      </c>
      <c r="F67" s="83">
        <v>0.2</v>
      </c>
      <c r="G67" s="25">
        <v>1.5</v>
      </c>
      <c r="H67" s="47">
        <v>0</v>
      </c>
      <c r="I67" s="83">
        <v>0</v>
      </c>
      <c r="J67" s="25">
        <v>0</v>
      </c>
      <c r="K67" s="96">
        <v>1</v>
      </c>
      <c r="L67" s="70"/>
      <c r="M67" s="22"/>
      <c r="N67" s="139"/>
      <c r="O67" s="88"/>
      <c r="P67" s="88"/>
      <c r="Q67" s="89"/>
      <c r="R67" s="88"/>
      <c r="S67" s="140"/>
      <c r="T67" s="90"/>
      <c r="U67" s="88"/>
      <c r="V67" s="140"/>
      <c r="W67" s="90"/>
      <c r="X67" s="141"/>
      <c r="Y67" s="63"/>
      <c r="Z67" s="204"/>
      <c r="AME67"/>
      <c r="AMF67"/>
      <c r="AMG67"/>
      <c r="AMH67"/>
      <c r="AMI67"/>
      <c r="AMJ67"/>
    </row>
    <row r="68" spans="1:1024" ht="15" customHeight="1" x14ac:dyDescent="0.25">
      <c r="A68" s="203">
        <v>21</v>
      </c>
      <c r="B68" s="75" t="s">
        <v>510</v>
      </c>
      <c r="C68" s="23" t="s">
        <v>735</v>
      </c>
      <c r="D68" s="24">
        <v>6</v>
      </c>
      <c r="E68" s="46">
        <v>0</v>
      </c>
      <c r="F68" s="83">
        <v>0</v>
      </c>
      <c r="G68" s="25">
        <v>0</v>
      </c>
      <c r="H68" s="47">
        <v>0</v>
      </c>
      <c r="I68" s="83">
        <v>0</v>
      </c>
      <c r="J68" s="25">
        <v>0</v>
      </c>
      <c r="K68" s="96" t="s">
        <v>704</v>
      </c>
      <c r="L68" s="70"/>
      <c r="M68" s="22"/>
      <c r="N68" s="139"/>
      <c r="O68" s="88"/>
      <c r="P68" s="88"/>
      <c r="Q68" s="89"/>
      <c r="R68" s="88"/>
      <c r="S68" s="140"/>
      <c r="T68" s="90"/>
      <c r="U68" s="88"/>
      <c r="V68" s="140"/>
      <c r="W68" s="90"/>
      <c r="X68" s="141"/>
      <c r="Y68" s="63"/>
      <c r="Z68" s="204"/>
      <c r="AME68"/>
      <c r="AMF68"/>
      <c r="AMG68"/>
      <c r="AMH68"/>
      <c r="AMI68"/>
      <c r="AMJ68"/>
    </row>
    <row r="69" spans="1:1024" ht="15" customHeight="1" x14ac:dyDescent="0.25">
      <c r="A69" s="203">
        <v>22</v>
      </c>
      <c r="B69" s="75" t="s">
        <v>736</v>
      </c>
      <c r="C69" s="23" t="s">
        <v>737</v>
      </c>
      <c r="D69" s="24">
        <v>5</v>
      </c>
      <c r="E69" s="46">
        <v>0</v>
      </c>
      <c r="F69" s="83">
        <v>0</v>
      </c>
      <c r="G69" s="25">
        <v>0</v>
      </c>
      <c r="H69" s="47">
        <v>0</v>
      </c>
      <c r="I69" s="83">
        <v>0</v>
      </c>
      <c r="J69" s="25">
        <v>0</v>
      </c>
      <c r="K69" s="96" t="s">
        <v>704</v>
      </c>
      <c r="L69" s="70"/>
      <c r="M69" s="22"/>
      <c r="N69" s="139"/>
      <c r="O69" s="88"/>
      <c r="P69" s="88"/>
      <c r="Q69" s="89"/>
      <c r="R69" s="88"/>
      <c r="S69" s="140"/>
      <c r="T69" s="90"/>
      <c r="U69" s="88"/>
      <c r="V69" s="140"/>
      <c r="W69" s="90"/>
      <c r="X69" s="141"/>
      <c r="Y69" s="63"/>
      <c r="Z69" s="204"/>
      <c r="AME69"/>
      <c r="AMF69"/>
      <c r="AMG69"/>
      <c r="AMH69"/>
      <c r="AMI69"/>
      <c r="AMJ69"/>
    </row>
    <row r="70" spans="1:1024" ht="15" customHeight="1" x14ac:dyDescent="0.25">
      <c r="A70" s="203">
        <v>23</v>
      </c>
      <c r="B70" s="75" t="s">
        <v>574</v>
      </c>
      <c r="C70" s="23" t="s">
        <v>575</v>
      </c>
      <c r="D70" s="24">
        <v>5</v>
      </c>
      <c r="E70" s="46">
        <v>0</v>
      </c>
      <c r="F70" s="83">
        <v>0</v>
      </c>
      <c r="G70" s="25">
        <v>0</v>
      </c>
      <c r="H70" s="47">
        <v>0</v>
      </c>
      <c r="I70" s="83">
        <v>0</v>
      </c>
      <c r="J70" s="25">
        <v>0</v>
      </c>
      <c r="K70" s="96" t="s">
        <v>704</v>
      </c>
      <c r="L70" s="70"/>
      <c r="M70" s="22"/>
      <c r="N70" s="139"/>
      <c r="O70" s="88"/>
      <c r="P70" s="88"/>
      <c r="Q70" s="89"/>
      <c r="R70" s="88"/>
      <c r="S70" s="140"/>
      <c r="T70" s="90"/>
      <c r="U70" s="88"/>
      <c r="V70" s="140"/>
      <c r="W70" s="90"/>
      <c r="X70" s="141"/>
      <c r="Y70" s="63"/>
      <c r="Z70" s="204"/>
      <c r="AME70"/>
      <c r="AMF70"/>
      <c r="AMG70"/>
      <c r="AMH70"/>
      <c r="AMI70"/>
      <c r="AMJ70"/>
    </row>
    <row r="71" spans="1:1024" ht="15" customHeight="1" x14ac:dyDescent="0.25">
      <c r="A71" s="203">
        <v>24</v>
      </c>
      <c r="B71" s="75" t="s">
        <v>738</v>
      </c>
      <c r="C71" s="23" t="s">
        <v>739</v>
      </c>
      <c r="D71" s="24">
        <v>1</v>
      </c>
      <c r="E71" s="46">
        <v>0</v>
      </c>
      <c r="F71" s="83">
        <v>0</v>
      </c>
      <c r="G71" s="25">
        <v>0</v>
      </c>
      <c r="H71" s="47">
        <v>0</v>
      </c>
      <c r="I71" s="83">
        <v>0</v>
      </c>
      <c r="J71" s="25">
        <v>0</v>
      </c>
      <c r="K71" s="96" t="s">
        <v>704</v>
      </c>
      <c r="L71" s="70"/>
      <c r="M71" s="22"/>
      <c r="N71" s="139"/>
      <c r="O71" s="88"/>
      <c r="P71" s="88"/>
      <c r="Q71" s="89"/>
      <c r="R71" s="88"/>
      <c r="S71" s="140"/>
      <c r="T71" s="90"/>
      <c r="U71" s="88"/>
      <c r="V71" s="140"/>
      <c r="W71" s="90"/>
      <c r="X71" s="141"/>
      <c r="Y71" s="63"/>
      <c r="Z71" s="205"/>
      <c r="AME71"/>
      <c r="AMF71"/>
      <c r="AMG71"/>
      <c r="AMH71"/>
      <c r="AMI71"/>
      <c r="AMJ71"/>
    </row>
    <row r="72" spans="1:1024" ht="15" customHeight="1" x14ac:dyDescent="0.25">
      <c r="A72" s="203">
        <v>25</v>
      </c>
      <c r="B72" s="75" t="s">
        <v>740</v>
      </c>
      <c r="C72" s="23" t="s">
        <v>741</v>
      </c>
      <c r="D72" s="24">
        <v>1</v>
      </c>
      <c r="E72" s="46">
        <v>0</v>
      </c>
      <c r="F72" s="83">
        <v>0</v>
      </c>
      <c r="G72" s="25">
        <v>0</v>
      </c>
      <c r="H72" s="47">
        <v>0</v>
      </c>
      <c r="I72" s="83">
        <v>0</v>
      </c>
      <c r="J72" s="25">
        <v>0</v>
      </c>
      <c r="K72" s="96" t="s">
        <v>704</v>
      </c>
      <c r="L72" s="70"/>
      <c r="M72" s="22"/>
      <c r="N72" s="139"/>
      <c r="O72" s="88"/>
      <c r="P72" s="88"/>
      <c r="Q72" s="89"/>
      <c r="R72" s="88"/>
      <c r="S72" s="140"/>
      <c r="T72" s="90"/>
      <c r="U72" s="88"/>
      <c r="V72" s="140"/>
      <c r="W72" s="90"/>
      <c r="X72" s="141"/>
      <c r="Y72" s="63"/>
      <c r="Z72" s="205"/>
      <c r="AME72"/>
      <c r="AMF72"/>
      <c r="AMG72"/>
      <c r="AMH72"/>
      <c r="AMI72"/>
      <c r="AMJ72"/>
    </row>
    <row r="73" spans="1:1024" ht="15" customHeight="1" x14ac:dyDescent="0.25">
      <c r="A73" s="206"/>
      <c r="B73" s="88"/>
      <c r="C73" s="88"/>
      <c r="D73" s="89"/>
      <c r="E73" s="88"/>
      <c r="F73" s="86"/>
      <c r="G73" s="90"/>
      <c r="H73" s="88"/>
      <c r="I73" s="86"/>
      <c r="J73" s="90"/>
      <c r="K73" s="31" t="s">
        <v>50</v>
      </c>
      <c r="L73" s="70"/>
      <c r="M73" s="22"/>
      <c r="N73" s="85"/>
      <c r="O73" s="88"/>
      <c r="P73" s="88"/>
      <c r="Q73" s="89"/>
      <c r="R73" s="88"/>
      <c r="S73" s="86"/>
      <c r="T73" s="90"/>
      <c r="U73" s="88"/>
      <c r="V73" s="86"/>
      <c r="W73" s="90"/>
      <c r="X73" s="142"/>
      <c r="Y73" s="63"/>
      <c r="Z73" s="205"/>
      <c r="AME73"/>
      <c r="AMF73"/>
      <c r="AMG73"/>
      <c r="AMH73"/>
      <c r="AMI73"/>
      <c r="AMJ73"/>
    </row>
    <row r="74" spans="1:1024" ht="15" customHeight="1" x14ac:dyDescent="0.25">
      <c r="A74" s="206"/>
      <c r="B74" s="41" t="s">
        <v>623</v>
      </c>
      <c r="C74"/>
      <c r="D74" s="40">
        <f>SUM(D48:D72)</f>
        <v>2631</v>
      </c>
      <c r="E74" s="41">
        <f>SUM(E48:E72)</f>
        <v>434</v>
      </c>
      <c r="F74" s="42">
        <f>E74/D74</f>
        <v>0.16495629038388446</v>
      </c>
      <c r="G74"/>
      <c r="H74" s="41">
        <f>SUM(H48:H72)</f>
        <v>185</v>
      </c>
      <c r="I74" s="72">
        <f>H74/D74</f>
        <v>7.0315469403268716E-2</v>
      </c>
      <c r="J74" s="35"/>
      <c r="K74" s="74">
        <f>1-H74/E74</f>
        <v>0.57373271889400923</v>
      </c>
      <c r="L74" s="12"/>
      <c r="M74" s="22"/>
      <c r="N74" s="85"/>
      <c r="O74" s="143"/>
      <c r="P74" s="32"/>
      <c r="Q74" s="171"/>
      <c r="R74" s="143"/>
      <c r="S74" s="207"/>
      <c r="T74" s="32"/>
      <c r="U74" s="143"/>
      <c r="V74" s="145"/>
      <c r="W74" s="69"/>
      <c r="X74" s="148"/>
      <c r="Y74" s="63"/>
      <c r="Z74" s="204"/>
      <c r="AME74"/>
      <c r="AMF74"/>
      <c r="AMG74"/>
      <c r="AMH74"/>
      <c r="AMI74"/>
      <c r="AMJ74"/>
    </row>
    <row r="75" spans="1:1024" ht="15" customHeight="1" x14ac:dyDescent="0.25">
      <c r="A75" s="194"/>
      <c r="B75" s="208"/>
      <c r="D75" s="29"/>
      <c r="E75" s="29"/>
      <c r="F75" s="37"/>
      <c r="G75" s="15"/>
      <c r="H75" s="29"/>
      <c r="I75" s="30"/>
      <c r="J75" s="35"/>
      <c r="K75" s="31"/>
      <c r="L75" s="12"/>
      <c r="M75" s="12"/>
      <c r="N75" s="12"/>
      <c r="O75" s="12"/>
      <c r="P75" s="209"/>
      <c r="Q75" s="210"/>
      <c r="R75" s="12"/>
      <c r="S75" s="211"/>
      <c r="T75" s="211"/>
      <c r="U75" s="212"/>
      <c r="V75" s="213"/>
      <c r="W75" s="211"/>
      <c r="X75" s="214"/>
      <c r="Y75" s="215"/>
      <c r="Z75" s="216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5" customHeight="1" x14ac:dyDescent="0.25">
      <c r="A76" s="194"/>
      <c r="B76" s="175"/>
      <c r="L76" s="70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5" customHeight="1" x14ac:dyDescent="0.25">
      <c r="AME77"/>
      <c r="AMF77"/>
      <c r="AMG77"/>
      <c r="AMH77"/>
      <c r="AMI77"/>
      <c r="AMJ77"/>
    </row>
    <row r="78" spans="1:1024" x14ac:dyDescent="0.25">
      <c r="AME78"/>
      <c r="AMF78"/>
      <c r="AMG78"/>
      <c r="AMH78"/>
      <c r="AMI78"/>
      <c r="AMJ78"/>
    </row>
    <row r="79" spans="1:1024" x14ac:dyDescent="0.25">
      <c r="AMJ79"/>
    </row>
  </sheetData>
  <conditionalFormatting sqref="S48:S72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{A7CBB944-4B2F-4F74-8E82-2C30E95F4F5C}</x14:id>
        </ext>
      </extLst>
    </cfRule>
  </conditionalFormatting>
  <conditionalFormatting sqref="V48:V72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{3FCFC99E-0694-4212-B382-253D1CC10B4F}</x14:id>
        </ext>
      </extLst>
    </cfRule>
  </conditionalFormatting>
  <conditionalFormatting sqref="F48:F72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{F5B227D7-AE80-4A0A-B574-FDFF6E90FB88}</x14:id>
        </ext>
      </extLst>
    </cfRule>
  </conditionalFormatting>
  <conditionalFormatting sqref="I48:I7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{B074F729-B103-4AD5-B327-C3C16AA21DF1}</x14:id>
        </ext>
      </extLst>
    </cfRule>
  </conditionalFormatting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7CBB944-4B2F-4F74-8E82-2C30E95F4F5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S48:S72</xm:sqref>
        </x14:conditionalFormatting>
        <x14:conditionalFormatting xmlns:xm="http://schemas.microsoft.com/office/excel/2006/main">
          <x14:cfRule type="dataBar" id="{3FCFC99E-0694-4212-B382-253D1CC10B4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V48:V72</xm:sqref>
        </x14:conditionalFormatting>
        <x14:conditionalFormatting xmlns:xm="http://schemas.microsoft.com/office/excel/2006/main">
          <x14:cfRule type="dataBar" id="{F5B227D7-AE80-4A0A-B574-FDFF6E90FB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F48:F72</xm:sqref>
        </x14:conditionalFormatting>
        <x14:conditionalFormatting xmlns:xm="http://schemas.microsoft.com/office/excel/2006/main">
          <x14:cfRule type="dataBar" id="{B074F729-B103-4AD5-B327-C3C16AA21DF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I48:I72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7"/>
  <sheetViews>
    <sheetView showGridLines="0" zoomScaleNormal="100" workbookViewId="0"/>
  </sheetViews>
  <sheetFormatPr defaultRowHeight="12.75" customHeight="1" x14ac:dyDescent="0.25"/>
  <cols>
    <col min="1" max="1" width="10.42578125" customWidth="1"/>
    <col min="2" max="2" width="12" customWidth="1"/>
    <col min="3" max="3" width="60.28515625" customWidth="1"/>
    <col min="4" max="4" width="11.140625" customWidth="1"/>
    <col min="5" max="5" width="12.85546875" customWidth="1"/>
    <col min="6" max="6" width="10.7109375" customWidth="1"/>
    <col min="7" max="7" width="11.28515625" customWidth="1"/>
    <col min="8" max="8" width="13" customWidth="1"/>
    <col min="9" max="9" width="10.42578125" customWidth="1"/>
    <col min="10" max="10" width="9.42578125" customWidth="1"/>
    <col min="11" max="11" width="10.28515625" style="71" customWidth="1"/>
    <col min="12" max="12" width="9.140625" style="125"/>
    <col min="13" max="13" width="17.7109375" bestFit="1" customWidth="1"/>
  </cols>
  <sheetData>
    <row r="1" spans="1:11" ht="18.75" customHeight="1" x14ac:dyDescent="0.25">
      <c r="A1" s="38" t="s">
        <v>742</v>
      </c>
      <c r="B1" s="9"/>
      <c r="C1" s="10"/>
      <c r="D1" s="9"/>
    </row>
    <row r="2" spans="1:11" ht="12.75" customHeight="1" x14ac:dyDescent="0.25">
      <c r="B2" s="9"/>
      <c r="C2" s="10"/>
      <c r="D2" s="9"/>
    </row>
    <row r="3" spans="1:11" ht="12.75" customHeight="1" x14ac:dyDescent="0.25">
      <c r="A3" s="33" t="s">
        <v>8</v>
      </c>
      <c r="B3" s="33"/>
      <c r="C3" s="11" t="s">
        <v>743</v>
      </c>
      <c r="D3" s="9"/>
    </row>
    <row r="4" spans="1:11" ht="12.75" customHeight="1" x14ac:dyDescent="0.25">
      <c r="A4" s="33" t="s">
        <v>744</v>
      </c>
      <c r="B4" s="33"/>
      <c r="C4" s="11"/>
      <c r="D4" s="9"/>
    </row>
    <row r="5" spans="1:11" ht="12.75" customHeight="1" x14ac:dyDescent="0.25">
      <c r="A5" s="132" t="s">
        <v>710</v>
      </c>
      <c r="B5" s="33"/>
      <c r="C5" s="11"/>
      <c r="D5" s="9"/>
    </row>
    <row r="6" spans="1:11" ht="12.75" customHeight="1" x14ac:dyDescent="0.25">
      <c r="A6" s="160"/>
      <c r="B6" s="9"/>
      <c r="C6" s="10"/>
      <c r="D6" s="9"/>
    </row>
    <row r="7" spans="1:11" ht="12.75" customHeight="1" x14ac:dyDescent="0.25">
      <c r="A7" s="13"/>
      <c r="B7" s="9"/>
      <c r="C7" s="9"/>
      <c r="D7" s="9"/>
    </row>
    <row r="8" spans="1:11" ht="12.75" customHeight="1" x14ac:dyDescent="0.25">
      <c r="A8" s="14" t="s">
        <v>745</v>
      </c>
      <c r="B8" s="9"/>
      <c r="C8" s="9"/>
      <c r="D8" s="9"/>
    </row>
    <row r="9" spans="1:11" ht="12.75" customHeight="1" x14ac:dyDescent="0.25">
      <c r="A9" s="9"/>
      <c r="B9" s="9"/>
      <c r="C9" s="9"/>
      <c r="D9" s="9"/>
    </row>
    <row r="10" spans="1:11" ht="12.75" customHeight="1" x14ac:dyDescent="0.25">
      <c r="A10" s="9"/>
      <c r="B10" s="9"/>
      <c r="C10" s="9"/>
      <c r="D10" s="9"/>
      <c r="E10" s="9"/>
      <c r="F10" s="9"/>
      <c r="G10" s="9"/>
      <c r="H10" s="9"/>
      <c r="I10" s="9"/>
      <c r="J10" s="9"/>
      <c r="K10" s="217"/>
    </row>
    <row r="36" spans="1:14" ht="12.75" customHeight="1" x14ac:dyDescent="0.25">
      <c r="A36" s="15" t="s">
        <v>10</v>
      </c>
      <c r="D36" s="9"/>
      <c r="E36" s="9"/>
      <c r="F36" s="9"/>
      <c r="G36" s="9"/>
      <c r="H36" s="9"/>
      <c r="I36" s="9"/>
      <c r="J36" s="9"/>
      <c r="K36" s="217"/>
    </row>
    <row r="37" spans="1:14" ht="12.75" customHeight="1" x14ac:dyDescent="0.25">
      <c r="A37" s="48" t="s">
        <v>11</v>
      </c>
      <c r="B37" s="49"/>
      <c r="C37" s="50" t="s">
        <v>658</v>
      </c>
      <c r="D37" s="9"/>
      <c r="E37" s="9"/>
      <c r="F37" s="9"/>
      <c r="G37" s="9"/>
      <c r="H37" s="9"/>
      <c r="I37" s="9"/>
      <c r="J37" s="9"/>
      <c r="K37" s="217"/>
    </row>
    <row r="38" spans="1:14" ht="12.75" customHeight="1" x14ac:dyDescent="0.25">
      <c r="A38" s="16" t="s">
        <v>12</v>
      </c>
      <c r="B38" s="17"/>
      <c r="C38" s="18" t="s">
        <v>13</v>
      </c>
      <c r="D38" s="9"/>
      <c r="E38" s="9"/>
      <c r="F38" s="9"/>
      <c r="G38" s="9"/>
      <c r="H38" s="9"/>
      <c r="I38" s="9"/>
      <c r="J38" s="9"/>
      <c r="K38" s="217"/>
    </row>
    <row r="39" spans="1:14" ht="12.75" customHeight="1" x14ac:dyDescent="0.25">
      <c r="A39" s="19" t="s">
        <v>14</v>
      </c>
      <c r="B39" s="20"/>
      <c r="C39" s="21" t="s">
        <v>659</v>
      </c>
      <c r="D39" s="9"/>
      <c r="E39" s="9"/>
      <c r="F39" s="9"/>
      <c r="G39" s="9"/>
      <c r="H39" s="9"/>
      <c r="I39" s="9"/>
      <c r="J39" s="9"/>
      <c r="K39" s="217"/>
    </row>
    <row r="40" spans="1:14" ht="12.75" customHeight="1" x14ac:dyDescent="0.25">
      <c r="A40" s="52" t="s">
        <v>15</v>
      </c>
      <c r="B40" s="53"/>
      <c r="C40" s="54" t="s">
        <v>16</v>
      </c>
      <c r="D40" s="9"/>
      <c r="E40" s="9"/>
      <c r="F40" s="9"/>
      <c r="G40" s="9"/>
      <c r="H40" s="9"/>
      <c r="I40" s="9"/>
      <c r="J40" s="9"/>
      <c r="K40" s="217"/>
    </row>
    <row r="41" spans="1:14" ht="12.75" customHeight="1" x14ac:dyDescent="0.25">
      <c r="A41" s="52" t="s">
        <v>17</v>
      </c>
      <c r="B41" s="51"/>
      <c r="C41" s="54" t="s">
        <v>18</v>
      </c>
      <c r="D41" s="9"/>
      <c r="E41" s="9"/>
      <c r="F41" s="9"/>
      <c r="G41" s="9"/>
      <c r="H41" s="9"/>
      <c r="I41" s="9"/>
      <c r="J41" s="9"/>
      <c r="K41" s="217"/>
    </row>
    <row r="42" spans="1:14" ht="12.75" customHeight="1" x14ac:dyDescent="0.25">
      <c r="A42" s="55" t="s">
        <v>19</v>
      </c>
      <c r="B42" s="56"/>
      <c r="C42" s="57" t="s">
        <v>20</v>
      </c>
      <c r="D42" s="9"/>
      <c r="E42" s="9"/>
      <c r="F42" s="9"/>
      <c r="G42" s="9"/>
      <c r="H42" s="9"/>
      <c r="I42" s="9"/>
      <c r="J42" s="9"/>
      <c r="K42" s="217"/>
    </row>
    <row r="43" spans="1:14" ht="12.75" customHeight="1" x14ac:dyDescent="0.25">
      <c r="A43" s="58" t="s">
        <v>21</v>
      </c>
      <c r="B43" s="59"/>
      <c r="C43" s="60" t="s">
        <v>660</v>
      </c>
      <c r="D43" s="9"/>
      <c r="E43" s="9"/>
      <c r="F43" s="9"/>
      <c r="G43" s="9"/>
      <c r="H43" s="9"/>
      <c r="I43" s="9"/>
      <c r="J43" s="9"/>
      <c r="K43" s="217"/>
    </row>
    <row r="44" spans="1:14" ht="12" customHeight="1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217"/>
    </row>
    <row r="45" spans="1:14" ht="12.75" customHeight="1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217"/>
    </row>
    <row r="46" spans="1:14" ht="12.75" customHeight="1" x14ac:dyDescent="0.25">
      <c r="A46" s="14" t="s">
        <v>746</v>
      </c>
      <c r="B46" s="9"/>
      <c r="C46" s="9"/>
      <c r="D46" s="9"/>
      <c r="E46" s="9"/>
      <c r="F46" s="9"/>
      <c r="G46" s="9"/>
      <c r="H46" s="9"/>
      <c r="I46" s="9"/>
      <c r="J46" s="9"/>
      <c r="K46" s="217"/>
    </row>
    <row r="47" spans="1:14" ht="51.75" customHeight="1" x14ac:dyDescent="0.25">
      <c r="A47" s="77" t="s">
        <v>22</v>
      </c>
      <c r="B47" s="78" t="s">
        <v>23</v>
      </c>
      <c r="C47" s="77" t="s">
        <v>24</v>
      </c>
      <c r="D47" s="135" t="s">
        <v>662</v>
      </c>
      <c r="E47" s="79" t="s">
        <v>663</v>
      </c>
      <c r="F47" s="79" t="s">
        <v>664</v>
      </c>
      <c r="G47" s="79" t="s">
        <v>665</v>
      </c>
      <c r="H47" s="80" t="s">
        <v>666</v>
      </c>
      <c r="I47" s="80" t="s">
        <v>667</v>
      </c>
      <c r="J47" s="80" t="s">
        <v>668</v>
      </c>
      <c r="K47" s="81" t="s">
        <v>19</v>
      </c>
      <c r="N47" s="173"/>
    </row>
    <row r="48" spans="1:14" ht="12.75" customHeight="1" x14ac:dyDescent="0.25">
      <c r="A48" s="203">
        <v>1</v>
      </c>
      <c r="B48" s="188" t="s">
        <v>257</v>
      </c>
      <c r="C48" s="218" t="s">
        <v>258</v>
      </c>
      <c r="D48" s="192">
        <v>3895</v>
      </c>
      <c r="E48" s="191">
        <v>372</v>
      </c>
      <c r="F48" s="151">
        <v>9.5507060333761232E-2</v>
      </c>
      <c r="G48" s="165">
        <v>3.0806451612903198</v>
      </c>
      <c r="H48" s="166">
        <v>208</v>
      </c>
      <c r="I48" s="151">
        <v>5.3401797175866496E-2</v>
      </c>
      <c r="J48" s="165">
        <v>6.59375</v>
      </c>
      <c r="K48" s="152">
        <v>0.44086021505376349</v>
      </c>
      <c r="L48" s="70"/>
      <c r="M48" s="219"/>
      <c r="N48" s="175"/>
    </row>
    <row r="49" spans="1:14" ht="12.75" customHeight="1" x14ac:dyDescent="0.25">
      <c r="A49" s="203">
        <v>2</v>
      </c>
      <c r="B49" s="188" t="s">
        <v>259</v>
      </c>
      <c r="C49" s="218" t="s">
        <v>260</v>
      </c>
      <c r="D49" s="220">
        <v>2342</v>
      </c>
      <c r="E49" s="191">
        <v>176</v>
      </c>
      <c r="F49" s="151">
        <v>7.5149444918872751E-2</v>
      </c>
      <c r="G49" s="165">
        <v>2.8835227272727302</v>
      </c>
      <c r="H49" s="166">
        <v>86</v>
      </c>
      <c r="I49" s="151">
        <v>3.6720751494449186E-2</v>
      </c>
      <c r="J49" s="165">
        <v>6.53488372093023</v>
      </c>
      <c r="K49" s="152">
        <v>0.51136363636363635</v>
      </c>
      <c r="L49" s="70"/>
      <c r="M49" s="219"/>
      <c r="N49" s="175"/>
    </row>
    <row r="50" spans="1:14" ht="12.75" customHeight="1" x14ac:dyDescent="0.25">
      <c r="A50" s="203">
        <v>3</v>
      </c>
      <c r="B50" s="188" t="s">
        <v>314</v>
      </c>
      <c r="C50" s="218" t="s">
        <v>298</v>
      </c>
      <c r="D50" s="192">
        <v>1552</v>
      </c>
      <c r="E50" s="191">
        <v>124</v>
      </c>
      <c r="F50" s="151">
        <v>7.9896907216494839E-2</v>
      </c>
      <c r="G50" s="165">
        <v>3.0282258064516099</v>
      </c>
      <c r="H50" s="166">
        <v>79</v>
      </c>
      <c r="I50" s="151">
        <v>5.0902061855670103E-2</v>
      </c>
      <c r="J50" s="165">
        <v>6.9746835443038</v>
      </c>
      <c r="K50" s="152">
        <v>0.36290322580645162</v>
      </c>
      <c r="L50" s="70"/>
      <c r="N50" s="175"/>
    </row>
    <row r="51" spans="1:14" ht="12.75" customHeight="1" x14ac:dyDescent="0.25">
      <c r="A51" s="203">
        <v>4</v>
      </c>
      <c r="B51" s="188" t="s">
        <v>263</v>
      </c>
      <c r="C51" s="218" t="s">
        <v>264</v>
      </c>
      <c r="D51" s="220">
        <v>1444</v>
      </c>
      <c r="E51" s="191">
        <v>106</v>
      </c>
      <c r="F51" s="151">
        <v>7.3407202216066489E-2</v>
      </c>
      <c r="G51" s="165">
        <v>3.35849056603774</v>
      </c>
      <c r="H51" s="166">
        <v>65</v>
      </c>
      <c r="I51" s="151">
        <v>4.5013850415512466E-2</v>
      </c>
      <c r="J51" s="165">
        <v>5.9384615384615396</v>
      </c>
      <c r="K51" s="152">
        <v>0.3867924528301887</v>
      </c>
      <c r="L51" s="70"/>
      <c r="M51" s="219"/>
      <c r="N51" s="175"/>
    </row>
    <row r="52" spans="1:14" ht="12.75" customHeight="1" x14ac:dyDescent="0.25">
      <c r="A52" s="203">
        <v>5</v>
      </c>
      <c r="B52" s="188" t="s">
        <v>747</v>
      </c>
      <c r="C52" s="218" t="s">
        <v>748</v>
      </c>
      <c r="D52" s="192">
        <v>1240</v>
      </c>
      <c r="E52" s="191">
        <v>155</v>
      </c>
      <c r="F52" s="151">
        <v>0.125</v>
      </c>
      <c r="G52" s="165">
        <v>1.56774193548387</v>
      </c>
      <c r="H52" s="166">
        <v>60</v>
      </c>
      <c r="I52" s="151">
        <v>4.8387096774193547E-2</v>
      </c>
      <c r="J52" s="165">
        <v>5.9083333333333297</v>
      </c>
      <c r="K52" s="152">
        <v>0.61290322580645162</v>
      </c>
      <c r="L52" s="70"/>
      <c r="N52" s="175"/>
    </row>
    <row r="53" spans="1:14" ht="12.75" customHeight="1" x14ac:dyDescent="0.25">
      <c r="A53" s="203">
        <v>6</v>
      </c>
      <c r="B53" s="188" t="s">
        <v>274</v>
      </c>
      <c r="C53" s="218" t="s">
        <v>275</v>
      </c>
      <c r="D53" s="192">
        <v>1702</v>
      </c>
      <c r="E53" s="191">
        <v>91</v>
      </c>
      <c r="F53" s="151">
        <v>5.3466509988249117E-2</v>
      </c>
      <c r="G53" s="165">
        <v>2.6978021978022002</v>
      </c>
      <c r="H53" s="166">
        <v>41</v>
      </c>
      <c r="I53" s="151">
        <v>2.4089306698002352E-2</v>
      </c>
      <c r="J53" s="165">
        <v>5.3170731707317103</v>
      </c>
      <c r="K53" s="152">
        <v>0.5494505494505495</v>
      </c>
      <c r="L53" s="70"/>
      <c r="M53" s="219"/>
      <c r="N53" s="175"/>
    </row>
    <row r="54" spans="1:14" ht="12.75" customHeight="1" x14ac:dyDescent="0.25">
      <c r="A54" s="203">
        <v>7</v>
      </c>
      <c r="B54" s="188" t="s">
        <v>280</v>
      </c>
      <c r="C54" s="218" t="s">
        <v>281</v>
      </c>
      <c r="D54" s="192">
        <v>281</v>
      </c>
      <c r="E54" s="191">
        <v>88</v>
      </c>
      <c r="F54" s="151">
        <v>0.31316725978647686</v>
      </c>
      <c r="G54" s="165">
        <v>4.0681818181818201</v>
      </c>
      <c r="H54" s="166">
        <v>37</v>
      </c>
      <c r="I54" s="151">
        <v>0.13167259786476868</v>
      </c>
      <c r="J54" s="165">
        <v>7.3648648648648596</v>
      </c>
      <c r="K54" s="152">
        <v>0.57954545454545459</v>
      </c>
      <c r="L54" s="70"/>
      <c r="N54" s="175"/>
    </row>
    <row r="55" spans="1:14" ht="12.75" customHeight="1" x14ac:dyDescent="0.25">
      <c r="A55" s="203">
        <v>8</v>
      </c>
      <c r="B55" s="188" t="s">
        <v>294</v>
      </c>
      <c r="C55" s="218" t="s">
        <v>295</v>
      </c>
      <c r="D55" s="192">
        <v>343</v>
      </c>
      <c r="E55" s="191">
        <v>54</v>
      </c>
      <c r="F55" s="151">
        <v>0.15743440233236153</v>
      </c>
      <c r="G55" s="165">
        <v>3.8333333333333299</v>
      </c>
      <c r="H55" s="166">
        <v>31</v>
      </c>
      <c r="I55" s="151">
        <v>9.0379008746355682E-2</v>
      </c>
      <c r="J55" s="165">
        <v>8.17741935483871</v>
      </c>
      <c r="K55" s="152">
        <v>0.42592592592592593</v>
      </c>
      <c r="L55" s="70"/>
      <c r="N55" s="175"/>
    </row>
    <row r="56" spans="1:14" ht="12.75" customHeight="1" x14ac:dyDescent="0.25">
      <c r="A56" s="203">
        <v>9</v>
      </c>
      <c r="B56" s="188" t="s">
        <v>286</v>
      </c>
      <c r="C56" s="218" t="s">
        <v>287</v>
      </c>
      <c r="D56" s="192">
        <v>385</v>
      </c>
      <c r="E56" s="191">
        <v>65</v>
      </c>
      <c r="F56" s="151">
        <v>0.16883116883116883</v>
      </c>
      <c r="G56" s="165">
        <v>3.9692307692307698</v>
      </c>
      <c r="H56" s="166">
        <v>29</v>
      </c>
      <c r="I56" s="151">
        <v>7.5324675324675322E-2</v>
      </c>
      <c r="J56" s="165">
        <v>8.6379310344827598</v>
      </c>
      <c r="K56" s="152">
        <v>0.55384615384615388</v>
      </c>
      <c r="L56" s="70"/>
      <c r="N56" s="175"/>
    </row>
    <row r="57" spans="1:14" ht="12.75" customHeight="1" x14ac:dyDescent="0.25">
      <c r="A57" s="203">
        <v>10</v>
      </c>
      <c r="B57" s="188" t="s">
        <v>267</v>
      </c>
      <c r="C57" s="218" t="s">
        <v>749</v>
      </c>
      <c r="D57" s="192">
        <v>550</v>
      </c>
      <c r="E57" s="191">
        <v>72</v>
      </c>
      <c r="F57" s="151">
        <v>0.13090909090909092</v>
      </c>
      <c r="G57" s="165">
        <v>3.1666666666666701</v>
      </c>
      <c r="H57" s="166">
        <v>27</v>
      </c>
      <c r="I57" s="151">
        <v>4.9090909090909088E-2</v>
      </c>
      <c r="J57" s="165">
        <v>7.2407407407407396</v>
      </c>
      <c r="K57" s="152">
        <v>0.625</v>
      </c>
      <c r="L57" s="70"/>
      <c r="N57" s="175"/>
    </row>
    <row r="58" spans="1:14" ht="12.75" customHeight="1" x14ac:dyDescent="0.25">
      <c r="A58" s="203">
        <v>11</v>
      </c>
      <c r="B58" s="188" t="s">
        <v>305</v>
      </c>
      <c r="C58" s="218" t="s">
        <v>306</v>
      </c>
      <c r="D58" s="192">
        <v>847</v>
      </c>
      <c r="E58" s="191">
        <v>43</v>
      </c>
      <c r="F58" s="151">
        <v>5.0767414403778043E-2</v>
      </c>
      <c r="G58" s="165">
        <v>2.7674418604651199</v>
      </c>
      <c r="H58" s="166">
        <v>26</v>
      </c>
      <c r="I58" s="151">
        <v>3.0696576151121605E-2</v>
      </c>
      <c r="J58" s="165">
        <v>6.5961538461538503</v>
      </c>
      <c r="K58" s="152">
        <v>0.39534883720930236</v>
      </c>
      <c r="L58" s="70"/>
      <c r="N58" s="175"/>
    </row>
    <row r="59" spans="1:14" ht="12.75" customHeight="1" x14ac:dyDescent="0.25">
      <c r="A59" s="203">
        <v>12</v>
      </c>
      <c r="B59" s="188" t="s">
        <v>272</v>
      </c>
      <c r="C59" s="218" t="s">
        <v>273</v>
      </c>
      <c r="D59" s="192">
        <v>574</v>
      </c>
      <c r="E59" s="191">
        <v>73</v>
      </c>
      <c r="F59" s="151">
        <v>0.12717770034843207</v>
      </c>
      <c r="G59" s="165">
        <v>2.2602739726027399</v>
      </c>
      <c r="H59" s="166">
        <v>26</v>
      </c>
      <c r="I59" s="151">
        <v>4.5296167247386762E-2</v>
      </c>
      <c r="J59" s="165">
        <v>8.75</v>
      </c>
      <c r="K59" s="152">
        <v>0.64383561643835618</v>
      </c>
      <c r="L59" s="70"/>
      <c r="N59" s="175"/>
    </row>
    <row r="60" spans="1:14" ht="12.75" customHeight="1" x14ac:dyDescent="0.25">
      <c r="A60" s="203">
        <v>13</v>
      </c>
      <c r="B60" s="188" t="s">
        <v>349</v>
      </c>
      <c r="C60" s="218" t="s">
        <v>350</v>
      </c>
      <c r="D60" s="220">
        <v>201</v>
      </c>
      <c r="E60" s="191">
        <v>23</v>
      </c>
      <c r="F60" s="151">
        <v>0.11442786069651742</v>
      </c>
      <c r="G60" s="165">
        <v>3.4130434782608701</v>
      </c>
      <c r="H60" s="166">
        <v>26</v>
      </c>
      <c r="I60" s="151">
        <v>0.12935323383084577</v>
      </c>
      <c r="J60" s="165">
        <v>6.9615384615384599</v>
      </c>
      <c r="K60" s="152">
        <v>-0.13043478260869557</v>
      </c>
      <c r="L60" s="70"/>
      <c r="N60" s="175"/>
    </row>
    <row r="61" spans="1:14" ht="12.75" customHeight="1" x14ac:dyDescent="0.25">
      <c r="A61" s="203">
        <v>14</v>
      </c>
      <c r="B61" s="188" t="s">
        <v>325</v>
      </c>
      <c r="C61" s="218" t="s">
        <v>750</v>
      </c>
      <c r="D61" s="192">
        <v>241</v>
      </c>
      <c r="E61" s="191">
        <v>40</v>
      </c>
      <c r="F61" s="151">
        <v>0.16597510373443983</v>
      </c>
      <c r="G61" s="165">
        <v>3.7625000000000002</v>
      </c>
      <c r="H61" s="166">
        <v>25</v>
      </c>
      <c r="I61" s="151">
        <v>0.1037344398340249</v>
      </c>
      <c r="J61" s="165">
        <v>8.1199999999999992</v>
      </c>
      <c r="K61" s="152">
        <v>0.375</v>
      </c>
      <c r="L61" s="70"/>
      <c r="N61" s="175"/>
    </row>
    <row r="62" spans="1:14" ht="12.75" customHeight="1" x14ac:dyDescent="0.25">
      <c r="A62" s="203">
        <v>15</v>
      </c>
      <c r="B62" s="188" t="s">
        <v>284</v>
      </c>
      <c r="C62" s="218" t="s">
        <v>285</v>
      </c>
      <c r="D62" s="220">
        <v>220</v>
      </c>
      <c r="E62" s="191">
        <v>42</v>
      </c>
      <c r="F62" s="151">
        <v>0.19090909090909092</v>
      </c>
      <c r="G62" s="165">
        <v>4.0238095238095202</v>
      </c>
      <c r="H62" s="166">
        <v>25</v>
      </c>
      <c r="I62" s="151">
        <v>0.11363636363636363</v>
      </c>
      <c r="J62" s="165">
        <v>8.14</v>
      </c>
      <c r="K62" s="152">
        <v>0.40476190476190477</v>
      </c>
      <c r="L62" s="70"/>
      <c r="N62" s="175"/>
    </row>
    <row r="63" spans="1:14" ht="12.75" customHeight="1" x14ac:dyDescent="0.25">
      <c r="A63" s="203">
        <v>16</v>
      </c>
      <c r="B63" s="188" t="s">
        <v>290</v>
      </c>
      <c r="C63" s="218" t="s">
        <v>291</v>
      </c>
      <c r="D63" s="192">
        <v>306</v>
      </c>
      <c r="E63" s="191">
        <v>49</v>
      </c>
      <c r="F63" s="151">
        <v>0.16013071895424835</v>
      </c>
      <c r="G63" s="165">
        <v>3.1938775510204098</v>
      </c>
      <c r="H63" s="166">
        <v>24</v>
      </c>
      <c r="I63" s="151">
        <v>7.8431372549019607E-2</v>
      </c>
      <c r="J63" s="165">
        <v>7.75</v>
      </c>
      <c r="K63" s="152">
        <v>0.51020408163265307</v>
      </c>
      <c r="L63" s="70"/>
      <c r="N63" s="175"/>
    </row>
    <row r="64" spans="1:14" ht="12.75" customHeight="1" x14ac:dyDescent="0.25">
      <c r="A64" s="203">
        <v>17</v>
      </c>
      <c r="B64" s="188" t="s">
        <v>751</v>
      </c>
      <c r="C64" s="218" t="s">
        <v>379</v>
      </c>
      <c r="D64" s="220">
        <v>197</v>
      </c>
      <c r="E64" s="191">
        <v>33</v>
      </c>
      <c r="F64" s="151">
        <v>0.16751269035532995</v>
      </c>
      <c r="G64" s="165">
        <v>1.5</v>
      </c>
      <c r="H64" s="166">
        <v>24</v>
      </c>
      <c r="I64" s="151">
        <v>0.12182741116751269</v>
      </c>
      <c r="J64" s="165">
        <v>5.2916666666666696</v>
      </c>
      <c r="K64" s="152">
        <v>0.27272727272727271</v>
      </c>
      <c r="L64" s="70"/>
      <c r="N64" s="175"/>
    </row>
    <row r="65" spans="1:14" ht="12.75" customHeight="1" x14ac:dyDescent="0.25">
      <c r="A65" s="203">
        <v>18</v>
      </c>
      <c r="B65" s="188" t="s">
        <v>278</v>
      </c>
      <c r="C65" s="218" t="s">
        <v>279</v>
      </c>
      <c r="D65" s="220">
        <v>294</v>
      </c>
      <c r="E65" s="191">
        <v>39</v>
      </c>
      <c r="F65" s="151">
        <v>0.1326530612244898</v>
      </c>
      <c r="G65" s="165">
        <v>5.2179487179487198</v>
      </c>
      <c r="H65" s="166">
        <v>22</v>
      </c>
      <c r="I65" s="151">
        <v>7.4829931972789115E-2</v>
      </c>
      <c r="J65" s="165">
        <v>7.2727272727272698</v>
      </c>
      <c r="K65" s="152">
        <v>0.4358974358974359</v>
      </c>
      <c r="L65" s="70"/>
      <c r="N65" s="175"/>
    </row>
    <row r="66" spans="1:14" ht="12.75" customHeight="1" x14ac:dyDescent="0.25">
      <c r="A66" s="203">
        <v>19</v>
      </c>
      <c r="B66" s="188" t="s">
        <v>309</v>
      </c>
      <c r="C66" s="218" t="s">
        <v>310</v>
      </c>
      <c r="D66" s="192">
        <v>253</v>
      </c>
      <c r="E66" s="191">
        <v>26</v>
      </c>
      <c r="F66" s="151">
        <v>0.10276679841897234</v>
      </c>
      <c r="G66" s="165">
        <v>3.4615384615384599</v>
      </c>
      <c r="H66" s="166">
        <v>21</v>
      </c>
      <c r="I66" s="151">
        <v>8.3003952569169967E-2</v>
      </c>
      <c r="J66" s="165">
        <v>6.4047619047619104</v>
      </c>
      <c r="K66" s="152">
        <v>0.19230769230769229</v>
      </c>
      <c r="L66" s="70"/>
      <c r="N66" s="175"/>
    </row>
    <row r="67" spans="1:14" ht="12.75" customHeight="1" x14ac:dyDescent="0.25">
      <c r="A67" s="203">
        <v>20</v>
      </c>
      <c r="B67" s="188" t="s">
        <v>276</v>
      </c>
      <c r="C67" s="218" t="s">
        <v>277</v>
      </c>
      <c r="D67" s="192">
        <v>627</v>
      </c>
      <c r="E67" s="191">
        <v>45</v>
      </c>
      <c r="F67" s="151">
        <v>7.1770334928229665E-2</v>
      </c>
      <c r="G67" s="165">
        <v>2.18888888888889</v>
      </c>
      <c r="H67" s="166">
        <v>20</v>
      </c>
      <c r="I67" s="151">
        <v>3.1897926634768738E-2</v>
      </c>
      <c r="J67" s="165">
        <v>7.4</v>
      </c>
      <c r="K67" s="152">
        <v>0.55555555555555558</v>
      </c>
      <c r="L67" s="70"/>
      <c r="N67" s="175"/>
    </row>
    <row r="68" spans="1:14" ht="12.75" customHeight="1" x14ac:dyDescent="0.25">
      <c r="A68" s="203">
        <v>21</v>
      </c>
      <c r="B68" s="188" t="s">
        <v>268</v>
      </c>
      <c r="C68" s="218" t="s">
        <v>269</v>
      </c>
      <c r="D68" s="192">
        <v>1020</v>
      </c>
      <c r="E68" s="191">
        <v>29</v>
      </c>
      <c r="F68" s="151">
        <v>2.8431372549019607E-2</v>
      </c>
      <c r="G68" s="165">
        <v>7.0172413793103496</v>
      </c>
      <c r="H68" s="166">
        <v>19</v>
      </c>
      <c r="I68" s="151">
        <v>1.8627450980392157E-2</v>
      </c>
      <c r="J68" s="165">
        <v>7.0789473684210504</v>
      </c>
      <c r="K68" s="152">
        <v>0.34482758620689657</v>
      </c>
      <c r="L68" s="70"/>
      <c r="N68" s="175"/>
    </row>
    <row r="69" spans="1:14" ht="12.75" customHeight="1" x14ac:dyDescent="0.25">
      <c r="A69" s="203">
        <v>22</v>
      </c>
      <c r="B69" s="188" t="s">
        <v>303</v>
      </c>
      <c r="C69" s="218" t="s">
        <v>304</v>
      </c>
      <c r="D69" s="220">
        <v>604</v>
      </c>
      <c r="E69" s="191">
        <v>35</v>
      </c>
      <c r="F69" s="151">
        <v>5.7947019867549666E-2</v>
      </c>
      <c r="G69" s="165">
        <v>3.1285714285714299</v>
      </c>
      <c r="H69" s="166">
        <v>19</v>
      </c>
      <c r="I69" s="151">
        <v>3.1456953642384107E-2</v>
      </c>
      <c r="J69" s="165">
        <v>4.8947368421052602</v>
      </c>
      <c r="K69" s="152">
        <v>0.45714285714285718</v>
      </c>
      <c r="L69" s="70"/>
      <c r="N69" s="175"/>
    </row>
    <row r="70" spans="1:14" ht="12.75" customHeight="1" x14ac:dyDescent="0.25">
      <c r="A70" s="203">
        <v>23</v>
      </c>
      <c r="B70" s="188" t="s">
        <v>337</v>
      </c>
      <c r="C70" s="218" t="s">
        <v>338</v>
      </c>
      <c r="D70" s="220">
        <v>308</v>
      </c>
      <c r="E70" s="191">
        <v>54</v>
      </c>
      <c r="F70" s="151">
        <v>0.17532467532467533</v>
      </c>
      <c r="G70" s="165">
        <v>3.31481481481481</v>
      </c>
      <c r="H70" s="166">
        <v>19</v>
      </c>
      <c r="I70" s="151">
        <v>6.1688311688311688E-2</v>
      </c>
      <c r="J70" s="165">
        <v>7.8947368421052602</v>
      </c>
      <c r="K70" s="152">
        <v>0.64814814814814814</v>
      </c>
      <c r="L70" s="70"/>
      <c r="N70" s="175"/>
    </row>
    <row r="71" spans="1:14" ht="12.75" customHeight="1" x14ac:dyDescent="0.25">
      <c r="A71" s="203">
        <v>24</v>
      </c>
      <c r="B71" s="188" t="s">
        <v>282</v>
      </c>
      <c r="C71" s="218" t="s">
        <v>283</v>
      </c>
      <c r="D71" s="192">
        <v>248</v>
      </c>
      <c r="E71" s="191">
        <v>31</v>
      </c>
      <c r="F71" s="151">
        <v>0.125</v>
      </c>
      <c r="G71" s="165">
        <v>5.0483870967741904</v>
      </c>
      <c r="H71" s="166">
        <v>19</v>
      </c>
      <c r="I71" s="151">
        <v>7.6612903225806453E-2</v>
      </c>
      <c r="J71" s="165">
        <v>9.7894736842105292</v>
      </c>
      <c r="K71" s="152">
        <v>0.38709677419354838</v>
      </c>
      <c r="L71" s="70"/>
      <c r="N71" s="175"/>
    </row>
    <row r="72" spans="1:14" ht="12.75" customHeight="1" x14ac:dyDescent="0.25">
      <c r="A72" s="203">
        <v>25</v>
      </c>
      <c r="B72" s="188" t="s">
        <v>288</v>
      </c>
      <c r="C72" s="218" t="s">
        <v>289</v>
      </c>
      <c r="D72" s="192">
        <v>260</v>
      </c>
      <c r="E72" s="191">
        <v>38</v>
      </c>
      <c r="F72" s="151">
        <v>0.14615384615384616</v>
      </c>
      <c r="G72" s="165">
        <v>3.5921052631578898</v>
      </c>
      <c r="H72" s="166">
        <v>18</v>
      </c>
      <c r="I72" s="151">
        <v>6.9230769230769235E-2</v>
      </c>
      <c r="J72" s="165">
        <v>8.2222222222222197</v>
      </c>
      <c r="K72" s="152">
        <v>0.52631578947368429</v>
      </c>
      <c r="L72" s="70"/>
      <c r="N72" s="175"/>
    </row>
    <row r="73" spans="1:14" ht="12.75" customHeight="1" x14ac:dyDescent="0.25">
      <c r="A73" s="203">
        <v>26</v>
      </c>
      <c r="B73" s="188" t="s">
        <v>321</v>
      </c>
      <c r="C73" s="218" t="s">
        <v>322</v>
      </c>
      <c r="D73" s="192">
        <v>191</v>
      </c>
      <c r="E73" s="191">
        <v>27</v>
      </c>
      <c r="F73" s="151">
        <v>0.14136125654450263</v>
      </c>
      <c r="G73" s="165">
        <v>3.1296296296296302</v>
      </c>
      <c r="H73" s="166">
        <v>17</v>
      </c>
      <c r="I73" s="151">
        <v>8.9005235602094238E-2</v>
      </c>
      <c r="J73" s="165">
        <v>8.1764705882352899</v>
      </c>
      <c r="K73" s="152">
        <v>0.37037037037037035</v>
      </c>
      <c r="L73" s="70"/>
      <c r="N73" s="175"/>
    </row>
    <row r="74" spans="1:14" ht="12.75" customHeight="1" x14ac:dyDescent="0.25">
      <c r="A74" s="203">
        <v>27</v>
      </c>
      <c r="B74" s="188" t="s">
        <v>335</v>
      </c>
      <c r="C74" s="218" t="s">
        <v>336</v>
      </c>
      <c r="D74" s="192">
        <v>174</v>
      </c>
      <c r="E74" s="191">
        <v>22</v>
      </c>
      <c r="F74" s="151">
        <v>0.12643678160919541</v>
      </c>
      <c r="G74" s="165">
        <v>5.0227272727272698</v>
      </c>
      <c r="H74" s="166">
        <v>16</v>
      </c>
      <c r="I74" s="151">
        <v>9.1954022988505746E-2</v>
      </c>
      <c r="J74" s="165">
        <v>5.75</v>
      </c>
      <c r="K74" s="152">
        <v>0.27272727272727271</v>
      </c>
      <c r="L74" s="70"/>
      <c r="N74" s="175"/>
    </row>
    <row r="75" spans="1:14" ht="12.75" customHeight="1" x14ac:dyDescent="0.25">
      <c r="A75" s="203">
        <v>28</v>
      </c>
      <c r="B75" s="188" t="s">
        <v>380</v>
      </c>
      <c r="C75" s="218" t="s">
        <v>381</v>
      </c>
      <c r="D75" s="192">
        <v>193</v>
      </c>
      <c r="E75" s="191">
        <v>24</v>
      </c>
      <c r="F75" s="151">
        <v>0.12435233160621761</v>
      </c>
      <c r="G75" s="165">
        <v>3.3541666666666701</v>
      </c>
      <c r="H75" s="166">
        <v>15</v>
      </c>
      <c r="I75" s="151">
        <v>7.7720207253886009E-2</v>
      </c>
      <c r="J75" s="165">
        <v>8.1</v>
      </c>
      <c r="K75" s="152">
        <v>0.375</v>
      </c>
      <c r="L75" s="70"/>
      <c r="N75" s="175"/>
    </row>
    <row r="76" spans="1:14" ht="12.75" customHeight="1" x14ac:dyDescent="0.25">
      <c r="A76" s="203">
        <v>29</v>
      </c>
      <c r="B76" s="188" t="s">
        <v>292</v>
      </c>
      <c r="C76" s="218" t="s">
        <v>293</v>
      </c>
      <c r="D76" s="220">
        <v>174</v>
      </c>
      <c r="E76" s="191">
        <v>26</v>
      </c>
      <c r="F76" s="151">
        <v>0.14942528735632185</v>
      </c>
      <c r="G76" s="165">
        <v>4.3269230769230802</v>
      </c>
      <c r="H76" s="166">
        <v>15</v>
      </c>
      <c r="I76" s="151">
        <v>8.6206896551724144E-2</v>
      </c>
      <c r="J76" s="165">
        <v>7.2666666666666702</v>
      </c>
      <c r="K76" s="152">
        <v>0.42307692307692313</v>
      </c>
      <c r="L76" s="70"/>
      <c r="N76" s="175"/>
    </row>
    <row r="77" spans="1:14" ht="12.75" customHeight="1" x14ac:dyDescent="0.25">
      <c r="A77" s="203">
        <v>30</v>
      </c>
      <c r="B77" s="188" t="s">
        <v>301</v>
      </c>
      <c r="C77" s="218" t="s">
        <v>302</v>
      </c>
      <c r="D77" s="192">
        <v>642</v>
      </c>
      <c r="E77" s="191">
        <v>47</v>
      </c>
      <c r="F77" s="151">
        <v>7.3208722741433016E-2</v>
      </c>
      <c r="G77" s="165">
        <v>2.1489361702127701</v>
      </c>
      <c r="H77" s="166">
        <v>14</v>
      </c>
      <c r="I77" s="151">
        <v>2.1806853582554516E-2</v>
      </c>
      <c r="J77" s="165">
        <v>5.03571428571429</v>
      </c>
      <c r="K77" s="152">
        <v>0.7021276595744681</v>
      </c>
      <c r="L77" s="70"/>
      <c r="N77" s="175"/>
    </row>
    <row r="78" spans="1:14" ht="12.75" customHeight="1" x14ac:dyDescent="0.25">
      <c r="A78" s="203">
        <v>31</v>
      </c>
      <c r="B78" s="188" t="s">
        <v>375</v>
      </c>
      <c r="C78" s="218" t="s">
        <v>376</v>
      </c>
      <c r="D78" s="192">
        <v>316</v>
      </c>
      <c r="E78" s="191">
        <v>26</v>
      </c>
      <c r="F78" s="151">
        <v>8.2278481012658222E-2</v>
      </c>
      <c r="G78" s="165">
        <v>1.7692307692307701</v>
      </c>
      <c r="H78" s="166">
        <v>14</v>
      </c>
      <c r="I78" s="151">
        <v>4.4303797468354431E-2</v>
      </c>
      <c r="J78" s="165">
        <v>4.21428571428571</v>
      </c>
      <c r="K78" s="152">
        <v>0.46153846153846156</v>
      </c>
      <c r="L78" s="70"/>
      <c r="N78" s="175"/>
    </row>
    <row r="79" spans="1:14" ht="12.75" customHeight="1" x14ac:dyDescent="0.25">
      <c r="A79" s="203">
        <v>32</v>
      </c>
      <c r="B79" s="188" t="s">
        <v>319</v>
      </c>
      <c r="C79" s="218" t="s">
        <v>320</v>
      </c>
      <c r="D79" s="192">
        <v>129</v>
      </c>
      <c r="E79" s="191">
        <v>17</v>
      </c>
      <c r="F79" s="151">
        <v>0.13178294573643412</v>
      </c>
      <c r="G79" s="165">
        <v>2.9117647058823501</v>
      </c>
      <c r="H79" s="166">
        <v>14</v>
      </c>
      <c r="I79" s="151">
        <v>0.10852713178294573</v>
      </c>
      <c r="J79" s="165">
        <v>8.3928571428571406</v>
      </c>
      <c r="K79" s="152">
        <v>0.17647058823529416</v>
      </c>
      <c r="L79" s="70"/>
      <c r="N79" s="175"/>
    </row>
    <row r="80" spans="1:14" ht="12.75" customHeight="1" x14ac:dyDescent="0.25">
      <c r="A80" s="203">
        <v>33</v>
      </c>
      <c r="B80" s="188" t="s">
        <v>328</v>
      </c>
      <c r="C80" s="218" t="s">
        <v>329</v>
      </c>
      <c r="D80" s="192">
        <v>229</v>
      </c>
      <c r="E80" s="191">
        <v>32</v>
      </c>
      <c r="F80" s="151">
        <v>0.13973799126637554</v>
      </c>
      <c r="G80" s="165">
        <v>4.484375</v>
      </c>
      <c r="H80" s="166">
        <v>12</v>
      </c>
      <c r="I80" s="151">
        <v>5.2401746724890827E-2</v>
      </c>
      <c r="J80" s="165">
        <v>6.375</v>
      </c>
      <c r="K80" s="152">
        <v>0.625</v>
      </c>
      <c r="L80" s="70"/>
      <c r="N80" s="175"/>
    </row>
    <row r="81" spans="1:14" ht="12.75" customHeight="1" x14ac:dyDescent="0.25">
      <c r="A81" s="203">
        <v>34</v>
      </c>
      <c r="B81" s="188" t="s">
        <v>341</v>
      </c>
      <c r="C81" s="218" t="s">
        <v>342</v>
      </c>
      <c r="D81" s="192">
        <v>209</v>
      </c>
      <c r="E81" s="191">
        <v>27</v>
      </c>
      <c r="F81" s="151">
        <v>0.12918660287081341</v>
      </c>
      <c r="G81" s="165">
        <v>2.1481481481481501</v>
      </c>
      <c r="H81" s="166">
        <v>11</v>
      </c>
      <c r="I81" s="151">
        <v>5.2631578947368418E-2</v>
      </c>
      <c r="J81" s="165">
        <v>6</v>
      </c>
      <c r="K81" s="152">
        <v>0.59259259259259256</v>
      </c>
      <c r="L81" s="70"/>
      <c r="N81" s="175"/>
    </row>
    <row r="82" spans="1:14" ht="12.75" customHeight="1" x14ac:dyDescent="0.25">
      <c r="A82" s="203">
        <v>35</v>
      </c>
      <c r="B82" s="188" t="s">
        <v>317</v>
      </c>
      <c r="C82" s="218" t="s">
        <v>318</v>
      </c>
      <c r="D82" s="192">
        <v>142</v>
      </c>
      <c r="E82" s="191">
        <v>11</v>
      </c>
      <c r="F82" s="151">
        <v>7.746478873239436E-2</v>
      </c>
      <c r="G82" s="165">
        <v>1.8181818181818199</v>
      </c>
      <c r="H82" s="166">
        <v>11</v>
      </c>
      <c r="I82" s="151">
        <v>7.746478873239436E-2</v>
      </c>
      <c r="J82" s="165">
        <v>7.1363636363636402</v>
      </c>
      <c r="K82" s="152">
        <v>0</v>
      </c>
      <c r="L82" s="70"/>
      <c r="N82" s="175"/>
    </row>
    <row r="83" spans="1:14" ht="12.75" customHeight="1" x14ac:dyDescent="0.25">
      <c r="A83" s="203">
        <v>36</v>
      </c>
      <c r="B83" s="188" t="s">
        <v>296</v>
      </c>
      <c r="C83" s="218" t="s">
        <v>297</v>
      </c>
      <c r="D83" s="192">
        <v>234</v>
      </c>
      <c r="E83" s="191">
        <v>24</v>
      </c>
      <c r="F83" s="151">
        <v>0.10256410256410256</v>
      </c>
      <c r="G83" s="165">
        <v>4.2083333333333304</v>
      </c>
      <c r="H83" s="166">
        <v>10</v>
      </c>
      <c r="I83" s="151">
        <v>4.2735042735042736E-2</v>
      </c>
      <c r="J83" s="165">
        <v>7.6</v>
      </c>
      <c r="K83" s="152">
        <v>0.58333333333333326</v>
      </c>
      <c r="L83" s="70"/>
      <c r="N83" s="175"/>
    </row>
    <row r="84" spans="1:14" ht="12.75" customHeight="1" x14ac:dyDescent="0.25">
      <c r="A84" s="203">
        <v>37</v>
      </c>
      <c r="B84" s="188" t="s">
        <v>312</v>
      </c>
      <c r="C84" s="218" t="s">
        <v>313</v>
      </c>
      <c r="D84" s="192">
        <v>181</v>
      </c>
      <c r="E84" s="191">
        <v>46</v>
      </c>
      <c r="F84" s="151">
        <v>0.2541436464088398</v>
      </c>
      <c r="G84" s="165">
        <v>3.0869565217391299</v>
      </c>
      <c r="H84" s="166">
        <v>10</v>
      </c>
      <c r="I84" s="151">
        <v>5.5248618784530384E-2</v>
      </c>
      <c r="J84" s="165">
        <v>7.4</v>
      </c>
      <c r="K84" s="152">
        <v>0.78260869565217395</v>
      </c>
      <c r="L84" s="70"/>
      <c r="N84" s="175"/>
    </row>
    <row r="85" spans="1:14" ht="12.75" customHeight="1" x14ac:dyDescent="0.25">
      <c r="A85" s="203">
        <v>38</v>
      </c>
      <c r="B85" s="188" t="s">
        <v>315</v>
      </c>
      <c r="C85" s="218" t="s">
        <v>316</v>
      </c>
      <c r="D85" s="192">
        <v>410</v>
      </c>
      <c r="E85" s="191">
        <v>18</v>
      </c>
      <c r="F85" s="151">
        <v>4.3902439024390241E-2</v>
      </c>
      <c r="G85" s="165">
        <v>3.9722222222222201</v>
      </c>
      <c r="H85" s="166">
        <v>9</v>
      </c>
      <c r="I85" s="151">
        <v>2.1951219512195121E-2</v>
      </c>
      <c r="J85" s="165">
        <v>7.3333333333333304</v>
      </c>
      <c r="K85" s="152">
        <v>0.5</v>
      </c>
      <c r="L85" s="70"/>
      <c r="N85" s="175"/>
    </row>
    <row r="86" spans="1:14" ht="12.75" customHeight="1" x14ac:dyDescent="0.25">
      <c r="A86" s="203">
        <v>39</v>
      </c>
      <c r="B86" s="188" t="s">
        <v>326</v>
      </c>
      <c r="C86" s="218" t="s">
        <v>327</v>
      </c>
      <c r="D86" s="192">
        <v>332</v>
      </c>
      <c r="E86" s="191">
        <v>21</v>
      </c>
      <c r="F86" s="151">
        <v>6.3253012048192767E-2</v>
      </c>
      <c r="G86" s="165">
        <v>2.3333333333333299</v>
      </c>
      <c r="H86" s="166">
        <v>9</v>
      </c>
      <c r="I86" s="151">
        <v>2.710843373493976E-2</v>
      </c>
      <c r="J86" s="165">
        <v>7.2222222222222197</v>
      </c>
      <c r="K86" s="152">
        <v>0.5714285714285714</v>
      </c>
      <c r="L86" s="70"/>
      <c r="N86" s="175"/>
    </row>
    <row r="87" spans="1:14" ht="12.75" customHeight="1" x14ac:dyDescent="0.25">
      <c r="A87" s="203">
        <v>40</v>
      </c>
      <c r="B87" s="188" t="s">
        <v>377</v>
      </c>
      <c r="C87" s="218" t="s">
        <v>752</v>
      </c>
      <c r="D87" s="192">
        <v>153</v>
      </c>
      <c r="E87" s="191">
        <v>17</v>
      </c>
      <c r="F87" s="151">
        <v>0.1111111111111111</v>
      </c>
      <c r="G87" s="165">
        <v>4.4117647058823497</v>
      </c>
      <c r="H87" s="166">
        <v>9</v>
      </c>
      <c r="I87" s="151">
        <v>5.8823529411764705E-2</v>
      </c>
      <c r="J87" s="165">
        <v>6.8888888888888902</v>
      </c>
      <c r="K87" s="152">
        <v>0.47058823529411764</v>
      </c>
      <c r="L87" s="70"/>
      <c r="N87" s="175"/>
    </row>
    <row r="88" spans="1:14" ht="12.75" customHeight="1" x14ac:dyDescent="0.25">
      <c r="A88" s="203">
        <v>41</v>
      </c>
      <c r="B88" s="188" t="s">
        <v>370</v>
      </c>
      <c r="C88" s="218" t="s">
        <v>753</v>
      </c>
      <c r="D88" s="220">
        <v>149</v>
      </c>
      <c r="E88" s="191">
        <v>13</v>
      </c>
      <c r="F88" s="151">
        <v>8.7248322147651006E-2</v>
      </c>
      <c r="G88" s="165">
        <v>1.5</v>
      </c>
      <c r="H88" s="166">
        <v>9</v>
      </c>
      <c r="I88" s="151">
        <v>6.0402684563758392E-2</v>
      </c>
      <c r="J88" s="165">
        <v>6.5555555555555598</v>
      </c>
      <c r="K88" s="152">
        <v>0.30769230769230771</v>
      </c>
      <c r="L88" s="70"/>
      <c r="N88" s="175"/>
    </row>
    <row r="89" spans="1:14" ht="12.75" customHeight="1" x14ac:dyDescent="0.25">
      <c r="A89" s="203">
        <v>42</v>
      </c>
      <c r="B89" s="188" t="s">
        <v>343</v>
      </c>
      <c r="C89" s="218" t="s">
        <v>344</v>
      </c>
      <c r="D89" s="192">
        <v>107</v>
      </c>
      <c r="E89" s="191">
        <v>16</v>
      </c>
      <c r="F89" s="151">
        <v>0.14953271028037382</v>
      </c>
      <c r="G89" s="165">
        <v>3</v>
      </c>
      <c r="H89" s="166">
        <v>9</v>
      </c>
      <c r="I89" s="151">
        <v>8.4112149532710276E-2</v>
      </c>
      <c r="J89" s="165">
        <v>7.7222222222222197</v>
      </c>
      <c r="K89" s="152">
        <v>0.4375</v>
      </c>
      <c r="L89" s="70"/>
      <c r="N89" s="175"/>
    </row>
    <row r="90" spans="1:14" ht="12.75" customHeight="1" x14ac:dyDescent="0.25">
      <c r="A90" s="203">
        <v>43</v>
      </c>
      <c r="B90" s="188" t="s">
        <v>330</v>
      </c>
      <c r="C90" s="218" t="s">
        <v>331</v>
      </c>
      <c r="D90" s="192">
        <v>208</v>
      </c>
      <c r="E90" s="191">
        <v>13</v>
      </c>
      <c r="F90" s="151">
        <v>6.25E-2</v>
      </c>
      <c r="G90" s="165">
        <v>2.5769230769230802</v>
      </c>
      <c r="H90" s="166">
        <v>8</v>
      </c>
      <c r="I90" s="151">
        <v>3.8461538461538464E-2</v>
      </c>
      <c r="J90" s="165">
        <v>5.5</v>
      </c>
      <c r="K90" s="152">
        <v>0.38461538461538458</v>
      </c>
      <c r="L90" s="70"/>
      <c r="N90" s="175"/>
    </row>
    <row r="91" spans="1:14" ht="12.75" customHeight="1" x14ac:dyDescent="0.25">
      <c r="A91" s="203">
        <v>44</v>
      </c>
      <c r="B91" s="188" t="s">
        <v>307</v>
      </c>
      <c r="C91" s="218" t="s">
        <v>308</v>
      </c>
      <c r="D91" s="220">
        <v>151</v>
      </c>
      <c r="E91" s="191">
        <v>20</v>
      </c>
      <c r="F91" s="151">
        <v>0.13245033112582782</v>
      </c>
      <c r="G91" s="165">
        <v>3.25</v>
      </c>
      <c r="H91" s="166">
        <v>8</v>
      </c>
      <c r="I91" s="151">
        <v>5.2980132450331126E-2</v>
      </c>
      <c r="J91" s="165">
        <v>11.3125</v>
      </c>
      <c r="K91" s="152">
        <v>0.6</v>
      </c>
      <c r="L91" s="70"/>
      <c r="N91" s="175"/>
    </row>
    <row r="92" spans="1:14" ht="12.75" customHeight="1" x14ac:dyDescent="0.25">
      <c r="A92" s="203">
        <v>45</v>
      </c>
      <c r="B92" s="188" t="s">
        <v>351</v>
      </c>
      <c r="C92" s="218" t="s">
        <v>352</v>
      </c>
      <c r="D92" s="192">
        <v>122</v>
      </c>
      <c r="E92" s="191">
        <v>14</v>
      </c>
      <c r="F92" s="151">
        <v>0.11475409836065574</v>
      </c>
      <c r="G92" s="165">
        <v>3.5</v>
      </c>
      <c r="H92" s="166">
        <v>8</v>
      </c>
      <c r="I92" s="151">
        <v>6.5573770491803282E-2</v>
      </c>
      <c r="J92" s="165">
        <v>9.75</v>
      </c>
      <c r="K92" s="152">
        <v>0.4285714285714286</v>
      </c>
      <c r="L92" s="70"/>
      <c r="N92" s="175"/>
    </row>
    <row r="93" spans="1:14" ht="12.75" customHeight="1" x14ac:dyDescent="0.25">
      <c r="A93" s="203">
        <v>46</v>
      </c>
      <c r="B93" s="188" t="s">
        <v>754</v>
      </c>
      <c r="C93" s="218" t="s">
        <v>755</v>
      </c>
      <c r="D93" s="192">
        <v>50</v>
      </c>
      <c r="E93" s="191">
        <v>7</v>
      </c>
      <c r="F93" s="151">
        <v>0.14000000000000001</v>
      </c>
      <c r="G93" s="165">
        <v>1.5</v>
      </c>
      <c r="H93" s="166">
        <v>8</v>
      </c>
      <c r="I93" s="151">
        <v>0.16</v>
      </c>
      <c r="J93" s="165">
        <v>5.625</v>
      </c>
      <c r="K93" s="152">
        <v>-0.14285714285714279</v>
      </c>
      <c r="L93" s="70"/>
      <c r="N93" s="175"/>
    </row>
    <row r="94" spans="1:14" ht="12.75" customHeight="1" x14ac:dyDescent="0.25">
      <c r="A94" s="203">
        <v>47</v>
      </c>
      <c r="B94" s="188" t="s">
        <v>417</v>
      </c>
      <c r="C94" s="218" t="s">
        <v>756</v>
      </c>
      <c r="D94" s="192">
        <v>176</v>
      </c>
      <c r="E94" s="191">
        <v>15</v>
      </c>
      <c r="F94" s="151">
        <v>8.5227272727272721E-2</v>
      </c>
      <c r="G94" s="165">
        <v>2.1666666666666701</v>
      </c>
      <c r="H94" s="166">
        <v>7</v>
      </c>
      <c r="I94" s="151">
        <v>3.9772727272727272E-2</v>
      </c>
      <c r="J94" s="165">
        <v>6.21428571428571</v>
      </c>
      <c r="K94" s="152">
        <v>0.53333333333333333</v>
      </c>
      <c r="L94" s="70"/>
      <c r="N94" s="175"/>
    </row>
    <row r="95" spans="1:14" ht="12.75" customHeight="1" x14ac:dyDescent="0.25">
      <c r="A95" s="203">
        <v>48</v>
      </c>
      <c r="B95" s="188" t="s">
        <v>323</v>
      </c>
      <c r="C95" s="218" t="s">
        <v>324</v>
      </c>
      <c r="D95" s="192">
        <v>107</v>
      </c>
      <c r="E95" s="191">
        <v>8</v>
      </c>
      <c r="F95" s="151">
        <v>7.476635514018691E-2</v>
      </c>
      <c r="G95" s="165">
        <v>10.4375</v>
      </c>
      <c r="H95" s="166">
        <v>7</v>
      </c>
      <c r="I95" s="151">
        <v>6.5420560747663545E-2</v>
      </c>
      <c r="J95" s="165">
        <v>13.0714285714286</v>
      </c>
      <c r="K95" s="152">
        <v>0.125</v>
      </c>
      <c r="L95" s="70"/>
      <c r="N95" s="175"/>
    </row>
    <row r="96" spans="1:14" ht="12.75" customHeight="1" x14ac:dyDescent="0.25">
      <c r="A96" s="203">
        <v>49</v>
      </c>
      <c r="B96" s="188" t="s">
        <v>410</v>
      </c>
      <c r="C96" s="218" t="s">
        <v>411</v>
      </c>
      <c r="D96" s="192">
        <v>133</v>
      </c>
      <c r="E96" s="191">
        <v>13</v>
      </c>
      <c r="F96" s="151">
        <v>9.7744360902255634E-2</v>
      </c>
      <c r="G96" s="165">
        <v>2.2307692307692299</v>
      </c>
      <c r="H96" s="166">
        <v>6</v>
      </c>
      <c r="I96" s="151">
        <v>4.5112781954887216E-2</v>
      </c>
      <c r="J96" s="165">
        <v>8</v>
      </c>
      <c r="K96" s="152">
        <v>0.53846153846153844</v>
      </c>
      <c r="L96" s="70"/>
      <c r="N96" s="175"/>
    </row>
    <row r="97" spans="1:14" ht="12.75" customHeight="1" x14ac:dyDescent="0.25">
      <c r="A97" s="203">
        <v>50</v>
      </c>
      <c r="B97" s="188" t="s">
        <v>488</v>
      </c>
      <c r="C97" s="218" t="s">
        <v>390</v>
      </c>
      <c r="D97" s="192">
        <v>114</v>
      </c>
      <c r="E97" s="191">
        <v>4</v>
      </c>
      <c r="F97" s="151">
        <v>3.5087719298245612E-2</v>
      </c>
      <c r="G97" s="165">
        <v>1.5</v>
      </c>
      <c r="H97" s="166">
        <v>6</v>
      </c>
      <c r="I97" s="151">
        <v>5.2631578947368418E-2</v>
      </c>
      <c r="J97" s="165">
        <v>3.25</v>
      </c>
      <c r="K97" s="152">
        <v>-0.5</v>
      </c>
      <c r="L97" s="70"/>
      <c r="N97" s="175"/>
    </row>
    <row r="98" spans="1:14" ht="12.75" customHeight="1" x14ac:dyDescent="0.25">
      <c r="A98" s="203">
        <v>51</v>
      </c>
      <c r="B98" s="188" t="s">
        <v>382</v>
      </c>
      <c r="C98" s="218" t="s">
        <v>383</v>
      </c>
      <c r="D98" s="192">
        <v>95</v>
      </c>
      <c r="E98" s="191">
        <v>17</v>
      </c>
      <c r="F98" s="151">
        <v>0.17894736842105263</v>
      </c>
      <c r="G98" s="165">
        <v>4.5294117647058796</v>
      </c>
      <c r="H98" s="166">
        <v>6</v>
      </c>
      <c r="I98" s="151">
        <v>6.3157894736842107E-2</v>
      </c>
      <c r="J98" s="165">
        <v>14</v>
      </c>
      <c r="K98" s="152">
        <v>0.64705882352941169</v>
      </c>
      <c r="L98" s="70"/>
      <c r="N98" s="175"/>
    </row>
    <row r="99" spans="1:14" ht="12.75" customHeight="1" x14ac:dyDescent="0.25">
      <c r="A99" s="203">
        <v>52</v>
      </c>
      <c r="B99" s="188" t="s">
        <v>445</v>
      </c>
      <c r="C99" s="218" t="s">
        <v>446</v>
      </c>
      <c r="D99" s="220">
        <v>78</v>
      </c>
      <c r="E99" s="191">
        <v>10</v>
      </c>
      <c r="F99" s="151">
        <v>0.12820512820512819</v>
      </c>
      <c r="G99" s="165">
        <v>2.9</v>
      </c>
      <c r="H99" s="166">
        <v>6</v>
      </c>
      <c r="I99" s="151">
        <v>7.6923076923076927E-2</v>
      </c>
      <c r="J99" s="165">
        <v>8</v>
      </c>
      <c r="K99" s="152">
        <v>0.4</v>
      </c>
      <c r="L99" s="70"/>
      <c r="N99" s="175"/>
    </row>
    <row r="100" spans="1:14" ht="12.75" customHeight="1" x14ac:dyDescent="0.25">
      <c r="A100" s="203">
        <v>53</v>
      </c>
      <c r="B100" s="188" t="s">
        <v>371</v>
      </c>
      <c r="C100" s="218" t="s">
        <v>372</v>
      </c>
      <c r="D100" s="192">
        <v>60</v>
      </c>
      <c r="E100" s="191">
        <v>18</v>
      </c>
      <c r="F100" s="151">
        <v>0.3</v>
      </c>
      <c r="G100" s="165">
        <v>6.3055555555555598</v>
      </c>
      <c r="H100" s="166">
        <v>6</v>
      </c>
      <c r="I100" s="151">
        <v>0.1</v>
      </c>
      <c r="J100" s="165">
        <v>9.6666666666666696</v>
      </c>
      <c r="K100" s="152">
        <v>0.66666666666666674</v>
      </c>
      <c r="L100" s="70"/>
      <c r="N100" s="175"/>
    </row>
    <row r="101" spans="1:14" ht="12.75" customHeight="1" x14ac:dyDescent="0.25">
      <c r="A101" s="203">
        <v>54</v>
      </c>
      <c r="B101" s="188" t="s">
        <v>443</v>
      </c>
      <c r="C101" s="218" t="s">
        <v>444</v>
      </c>
      <c r="D101" s="192">
        <v>142</v>
      </c>
      <c r="E101" s="191">
        <v>8</v>
      </c>
      <c r="F101" s="151">
        <v>5.6338028169014086E-2</v>
      </c>
      <c r="G101" s="165">
        <v>2.6875</v>
      </c>
      <c r="H101" s="166">
        <v>5</v>
      </c>
      <c r="I101" s="151">
        <v>3.5211267605633804E-2</v>
      </c>
      <c r="J101" s="165">
        <v>6.9</v>
      </c>
      <c r="K101" s="152">
        <v>0.375</v>
      </c>
      <c r="L101" s="70"/>
      <c r="N101" s="175"/>
    </row>
    <row r="102" spans="1:14" ht="12.75" customHeight="1" x14ac:dyDescent="0.25">
      <c r="A102" s="203">
        <v>55</v>
      </c>
      <c r="B102" s="188" t="s">
        <v>511</v>
      </c>
      <c r="C102" s="218" t="s">
        <v>512</v>
      </c>
      <c r="D102" s="192">
        <v>76</v>
      </c>
      <c r="E102" s="191">
        <v>8</v>
      </c>
      <c r="F102" s="151">
        <v>0.10526315789473684</v>
      </c>
      <c r="G102" s="165">
        <v>2.6875</v>
      </c>
      <c r="H102" s="166">
        <v>5</v>
      </c>
      <c r="I102" s="151">
        <v>6.5789473684210523E-2</v>
      </c>
      <c r="J102" s="165">
        <v>6.2</v>
      </c>
      <c r="K102" s="152">
        <v>0.375</v>
      </c>
      <c r="L102" s="70"/>
      <c r="N102" s="175"/>
    </row>
    <row r="103" spans="1:14" ht="12.75" customHeight="1" x14ac:dyDescent="0.25">
      <c r="A103" s="203">
        <v>56</v>
      </c>
      <c r="B103" s="188" t="s">
        <v>347</v>
      </c>
      <c r="C103" s="218" t="s">
        <v>348</v>
      </c>
      <c r="D103" s="192">
        <v>71</v>
      </c>
      <c r="E103" s="191">
        <v>15</v>
      </c>
      <c r="F103" s="151">
        <v>0.21126760563380281</v>
      </c>
      <c r="G103" s="165">
        <v>2.6666666666666701</v>
      </c>
      <c r="H103" s="166">
        <v>5</v>
      </c>
      <c r="I103" s="151">
        <v>7.0422535211267609E-2</v>
      </c>
      <c r="J103" s="165">
        <v>11.5</v>
      </c>
      <c r="K103" s="152">
        <v>0.66666666666666674</v>
      </c>
      <c r="L103" s="70"/>
      <c r="N103" s="175"/>
    </row>
    <row r="104" spans="1:14" ht="12.75" customHeight="1" x14ac:dyDescent="0.25">
      <c r="A104" s="203">
        <v>57</v>
      </c>
      <c r="B104" s="188" t="s">
        <v>364</v>
      </c>
      <c r="C104" s="218" t="s">
        <v>365</v>
      </c>
      <c r="D104" s="192">
        <v>66</v>
      </c>
      <c r="E104" s="191">
        <v>9</v>
      </c>
      <c r="F104" s="151">
        <v>0.13636363636363635</v>
      </c>
      <c r="G104" s="165">
        <v>4.1111111111111098</v>
      </c>
      <c r="H104" s="166">
        <v>5</v>
      </c>
      <c r="I104" s="151">
        <v>7.575757575757576E-2</v>
      </c>
      <c r="J104" s="165">
        <v>12.5</v>
      </c>
      <c r="K104" s="152">
        <v>0.44444444444444442</v>
      </c>
      <c r="L104" s="70"/>
      <c r="N104" s="175"/>
    </row>
    <row r="105" spans="1:14" ht="12.75" customHeight="1" x14ac:dyDescent="0.25">
      <c r="A105" s="203">
        <v>58</v>
      </c>
      <c r="B105" s="188" t="s">
        <v>432</v>
      </c>
      <c r="C105" s="218" t="s">
        <v>433</v>
      </c>
      <c r="D105" s="192">
        <v>49</v>
      </c>
      <c r="E105" s="191">
        <v>11</v>
      </c>
      <c r="F105" s="151">
        <v>0.22448979591836735</v>
      </c>
      <c r="G105" s="165">
        <v>4.0454545454545503</v>
      </c>
      <c r="H105" s="166">
        <v>5</v>
      </c>
      <c r="I105" s="151">
        <v>0.10204081632653061</v>
      </c>
      <c r="J105" s="165">
        <v>4.8</v>
      </c>
      <c r="K105" s="152">
        <v>0.54545454545454541</v>
      </c>
      <c r="L105" s="70"/>
      <c r="N105" s="175"/>
    </row>
    <row r="106" spans="1:14" ht="12.75" customHeight="1" x14ac:dyDescent="0.25">
      <c r="A106" s="203">
        <v>59</v>
      </c>
      <c r="B106" s="188" t="s">
        <v>757</v>
      </c>
      <c r="C106" s="218" t="s">
        <v>354</v>
      </c>
      <c r="D106" s="192">
        <v>35</v>
      </c>
      <c r="E106" s="191">
        <v>14</v>
      </c>
      <c r="F106" s="151">
        <v>0.4</v>
      </c>
      <c r="G106" s="165">
        <v>2.75</v>
      </c>
      <c r="H106" s="166">
        <v>5</v>
      </c>
      <c r="I106" s="151">
        <v>0.14285714285714285</v>
      </c>
      <c r="J106" s="165">
        <v>6</v>
      </c>
      <c r="K106" s="152">
        <v>0.64285714285714279</v>
      </c>
      <c r="L106" s="70"/>
      <c r="N106" s="175"/>
    </row>
    <row r="107" spans="1:14" ht="12.75" customHeight="1" x14ac:dyDescent="0.25">
      <c r="A107" s="203">
        <v>60</v>
      </c>
      <c r="B107" s="188" t="s">
        <v>399</v>
      </c>
      <c r="C107" s="218" t="s">
        <v>758</v>
      </c>
      <c r="D107" s="192">
        <v>111</v>
      </c>
      <c r="E107" s="191">
        <v>5</v>
      </c>
      <c r="F107" s="151">
        <v>4.5045045045045043E-2</v>
      </c>
      <c r="G107" s="165">
        <v>4.3</v>
      </c>
      <c r="H107" s="166">
        <v>4</v>
      </c>
      <c r="I107" s="151">
        <v>3.6036036036036036E-2</v>
      </c>
      <c r="J107" s="165">
        <v>2.375</v>
      </c>
      <c r="K107" s="152">
        <v>0.19999999999999996</v>
      </c>
      <c r="L107" s="70"/>
      <c r="N107" s="175"/>
    </row>
    <row r="108" spans="1:14" ht="12.75" customHeight="1" x14ac:dyDescent="0.25">
      <c r="A108" s="203">
        <v>61</v>
      </c>
      <c r="B108" s="188" t="s">
        <v>333</v>
      </c>
      <c r="C108" s="218" t="s">
        <v>334</v>
      </c>
      <c r="D108" s="192">
        <v>107</v>
      </c>
      <c r="E108" s="191">
        <v>8</v>
      </c>
      <c r="F108" s="151">
        <v>7.476635514018691E-2</v>
      </c>
      <c r="G108" s="165">
        <v>3.6875</v>
      </c>
      <c r="H108" s="166">
        <v>4</v>
      </c>
      <c r="I108" s="151">
        <v>3.7383177570093455E-2</v>
      </c>
      <c r="J108" s="165">
        <v>6.25</v>
      </c>
      <c r="K108" s="152">
        <v>0.5</v>
      </c>
      <c r="L108" s="70"/>
      <c r="N108" s="175"/>
    </row>
    <row r="109" spans="1:14" ht="12.75" customHeight="1" x14ac:dyDescent="0.25">
      <c r="A109" s="203">
        <v>62</v>
      </c>
      <c r="B109" s="188" t="s">
        <v>366</v>
      </c>
      <c r="C109" s="218" t="s">
        <v>367</v>
      </c>
      <c r="D109" s="220">
        <v>74</v>
      </c>
      <c r="E109" s="191">
        <v>15</v>
      </c>
      <c r="F109" s="151">
        <v>0.20270270270270271</v>
      </c>
      <c r="G109" s="165">
        <v>2.8666666666666698</v>
      </c>
      <c r="H109" s="166">
        <v>4</v>
      </c>
      <c r="I109" s="151">
        <v>5.4054054054054057E-2</v>
      </c>
      <c r="J109" s="165">
        <v>6.375</v>
      </c>
      <c r="K109" s="152">
        <v>0.73333333333333339</v>
      </c>
      <c r="L109" s="70"/>
      <c r="N109" s="175"/>
    </row>
    <row r="110" spans="1:14" ht="12.75" customHeight="1" x14ac:dyDescent="0.25">
      <c r="A110" s="203">
        <v>63</v>
      </c>
      <c r="B110" s="188" t="s">
        <v>413</v>
      </c>
      <c r="C110" s="218" t="s">
        <v>414</v>
      </c>
      <c r="D110" s="192">
        <v>58</v>
      </c>
      <c r="E110" s="191">
        <v>10</v>
      </c>
      <c r="F110" s="151">
        <v>0.17241379310344829</v>
      </c>
      <c r="G110" s="165">
        <v>6.6</v>
      </c>
      <c r="H110" s="166">
        <v>4</v>
      </c>
      <c r="I110" s="151">
        <v>6.8965517241379309E-2</v>
      </c>
      <c r="J110" s="165">
        <v>8.25</v>
      </c>
      <c r="K110" s="152">
        <v>0.6</v>
      </c>
      <c r="L110" s="70"/>
      <c r="N110" s="175"/>
    </row>
    <row r="111" spans="1:14" ht="12.75" customHeight="1" x14ac:dyDescent="0.25">
      <c r="A111" s="203">
        <v>64</v>
      </c>
      <c r="B111" s="188" t="s">
        <v>428</v>
      </c>
      <c r="C111" s="218" t="s">
        <v>429</v>
      </c>
      <c r="D111" s="192">
        <v>52</v>
      </c>
      <c r="E111" s="191">
        <v>6</v>
      </c>
      <c r="F111" s="151">
        <v>0.11538461538461539</v>
      </c>
      <c r="G111" s="165">
        <v>2.0833333333333299</v>
      </c>
      <c r="H111" s="166">
        <v>4</v>
      </c>
      <c r="I111" s="151">
        <v>7.6923076923076927E-2</v>
      </c>
      <c r="J111" s="165">
        <v>3.875</v>
      </c>
      <c r="K111" s="152">
        <v>0.33333333333333337</v>
      </c>
      <c r="L111" s="70"/>
      <c r="N111" s="175"/>
    </row>
    <row r="112" spans="1:14" ht="12.75" customHeight="1" x14ac:dyDescent="0.25">
      <c r="A112" s="203">
        <v>65</v>
      </c>
      <c r="B112" s="188" t="s">
        <v>519</v>
      </c>
      <c r="C112" s="218" t="s">
        <v>520</v>
      </c>
      <c r="D112" s="220">
        <v>48</v>
      </c>
      <c r="E112" s="191">
        <v>4</v>
      </c>
      <c r="F112" s="151">
        <v>8.3333333333333329E-2</v>
      </c>
      <c r="G112" s="165">
        <v>1.5</v>
      </c>
      <c r="H112" s="166">
        <v>4</v>
      </c>
      <c r="I112" s="151">
        <v>8.3333333333333329E-2</v>
      </c>
      <c r="J112" s="165">
        <v>1.5</v>
      </c>
      <c r="K112" s="152">
        <v>0</v>
      </c>
      <c r="L112" s="70"/>
      <c r="N112" s="175"/>
    </row>
    <row r="113" spans="1:14" ht="12.75" customHeight="1" x14ac:dyDescent="0.25">
      <c r="A113" s="203">
        <v>66</v>
      </c>
      <c r="B113" s="188" t="s">
        <v>434</v>
      </c>
      <c r="C113" s="218" t="s">
        <v>435</v>
      </c>
      <c r="D113" s="192">
        <v>29</v>
      </c>
      <c r="E113" s="191">
        <v>4</v>
      </c>
      <c r="F113" s="151">
        <v>0.13793103448275862</v>
      </c>
      <c r="G113" s="165">
        <v>1.5</v>
      </c>
      <c r="H113" s="166">
        <v>4</v>
      </c>
      <c r="I113" s="151">
        <v>0.13793103448275862</v>
      </c>
      <c r="J113" s="165">
        <v>6.375</v>
      </c>
      <c r="K113" s="152">
        <v>0</v>
      </c>
      <c r="L113" s="70"/>
      <c r="N113" s="175"/>
    </row>
    <row r="114" spans="1:14" ht="12.75" customHeight="1" x14ac:dyDescent="0.25">
      <c r="A114" s="203">
        <v>67</v>
      </c>
      <c r="B114" s="188" t="s">
        <v>524</v>
      </c>
      <c r="C114" s="218" t="s">
        <v>525</v>
      </c>
      <c r="D114" s="220">
        <v>25</v>
      </c>
      <c r="E114" s="191">
        <v>3</v>
      </c>
      <c r="F114" s="151">
        <v>0.12</v>
      </c>
      <c r="G114" s="165">
        <v>6.1666666666666696</v>
      </c>
      <c r="H114" s="166">
        <v>4</v>
      </c>
      <c r="I114" s="151">
        <v>0.16</v>
      </c>
      <c r="J114" s="165">
        <v>9.75</v>
      </c>
      <c r="K114" s="152">
        <v>-0.33333333333333326</v>
      </c>
      <c r="L114" s="70"/>
      <c r="N114" s="175"/>
    </row>
    <row r="115" spans="1:14" ht="12.75" customHeight="1" x14ac:dyDescent="0.25">
      <c r="A115" s="203">
        <v>68</v>
      </c>
      <c r="B115" s="188" t="s">
        <v>505</v>
      </c>
      <c r="C115" s="218" t="s">
        <v>759</v>
      </c>
      <c r="D115" s="192">
        <v>20</v>
      </c>
      <c r="E115" s="191">
        <v>1</v>
      </c>
      <c r="F115" s="151">
        <v>0.05</v>
      </c>
      <c r="G115" s="165">
        <v>1.5</v>
      </c>
      <c r="H115" s="166">
        <v>4</v>
      </c>
      <c r="I115" s="151">
        <v>0.2</v>
      </c>
      <c r="J115" s="165">
        <v>6.375</v>
      </c>
      <c r="K115" s="152">
        <v>-3</v>
      </c>
      <c r="L115" s="70"/>
      <c r="N115" s="175"/>
    </row>
    <row r="116" spans="1:14" ht="12.75" customHeight="1" x14ac:dyDescent="0.25">
      <c r="A116" s="203">
        <v>69</v>
      </c>
      <c r="B116" s="188" t="s">
        <v>355</v>
      </c>
      <c r="C116" s="218" t="s">
        <v>356</v>
      </c>
      <c r="D116" s="192">
        <v>77</v>
      </c>
      <c r="E116" s="191">
        <v>5</v>
      </c>
      <c r="F116" s="151">
        <v>6.4935064935064929E-2</v>
      </c>
      <c r="G116" s="165">
        <v>7.1</v>
      </c>
      <c r="H116" s="166">
        <v>3</v>
      </c>
      <c r="I116" s="151">
        <v>3.896103896103896E-2</v>
      </c>
      <c r="J116" s="165">
        <v>18</v>
      </c>
      <c r="K116" s="152">
        <v>0.4</v>
      </c>
      <c r="L116" s="70"/>
      <c r="N116" s="175"/>
    </row>
    <row r="117" spans="1:14" ht="12.75" customHeight="1" x14ac:dyDescent="0.25">
      <c r="A117" s="203">
        <v>70</v>
      </c>
      <c r="B117" s="188" t="s">
        <v>430</v>
      </c>
      <c r="C117" s="218" t="s">
        <v>431</v>
      </c>
      <c r="D117" s="192">
        <v>63</v>
      </c>
      <c r="E117" s="191">
        <v>6</v>
      </c>
      <c r="F117" s="151">
        <v>9.5238095238095233E-2</v>
      </c>
      <c r="G117" s="165">
        <v>2.0833333333333299</v>
      </c>
      <c r="H117" s="166">
        <v>3</v>
      </c>
      <c r="I117" s="151">
        <v>4.7619047619047616E-2</v>
      </c>
      <c r="J117" s="165">
        <v>5</v>
      </c>
      <c r="K117" s="152">
        <v>0.5</v>
      </c>
      <c r="L117" s="70"/>
      <c r="N117" s="175"/>
    </row>
    <row r="118" spans="1:14" ht="12.75" customHeight="1" x14ac:dyDescent="0.25">
      <c r="A118" s="203">
        <v>71</v>
      </c>
      <c r="B118" s="188" t="s">
        <v>455</v>
      </c>
      <c r="C118" s="218" t="s">
        <v>456</v>
      </c>
      <c r="D118" s="192">
        <v>41</v>
      </c>
      <c r="E118" s="191">
        <v>9</v>
      </c>
      <c r="F118" s="151">
        <v>0.21951219512195122</v>
      </c>
      <c r="G118" s="165">
        <v>4.6111111111111098</v>
      </c>
      <c r="H118" s="166">
        <v>3</v>
      </c>
      <c r="I118" s="151">
        <v>7.3170731707317069E-2</v>
      </c>
      <c r="J118" s="165">
        <v>8</v>
      </c>
      <c r="K118" s="152">
        <v>0.66666666666666674</v>
      </c>
      <c r="L118" s="70"/>
      <c r="N118" s="175"/>
    </row>
    <row r="119" spans="1:14" ht="12.75" customHeight="1" x14ac:dyDescent="0.25">
      <c r="A119" s="203">
        <v>72</v>
      </c>
      <c r="B119" s="188" t="s">
        <v>498</v>
      </c>
      <c r="C119" s="218" t="s">
        <v>499</v>
      </c>
      <c r="D119" s="192">
        <v>41</v>
      </c>
      <c r="E119" s="191">
        <v>11</v>
      </c>
      <c r="F119" s="151">
        <v>0.26829268292682928</v>
      </c>
      <c r="G119" s="165">
        <v>2.1363636363636398</v>
      </c>
      <c r="H119" s="166">
        <v>3</v>
      </c>
      <c r="I119" s="151">
        <v>7.3170731707317069E-2</v>
      </c>
      <c r="J119" s="165">
        <v>7.8333333333333304</v>
      </c>
      <c r="K119" s="152">
        <v>0.72727272727272729</v>
      </c>
      <c r="L119" s="70"/>
      <c r="N119" s="175"/>
    </row>
    <row r="120" spans="1:14" ht="12.75" customHeight="1" x14ac:dyDescent="0.25">
      <c r="A120" s="203">
        <v>73</v>
      </c>
      <c r="B120" s="188" t="s">
        <v>439</v>
      </c>
      <c r="C120" s="218" t="s">
        <v>440</v>
      </c>
      <c r="D120" s="192">
        <v>38</v>
      </c>
      <c r="E120" s="191">
        <v>6</v>
      </c>
      <c r="F120" s="151">
        <v>0.15789473684210525</v>
      </c>
      <c r="G120" s="165">
        <v>4.9166666666666696</v>
      </c>
      <c r="H120" s="166">
        <v>3</v>
      </c>
      <c r="I120" s="151">
        <v>7.8947368421052627E-2</v>
      </c>
      <c r="J120" s="165">
        <v>4.6666666666666696</v>
      </c>
      <c r="K120" s="152">
        <v>0.5</v>
      </c>
      <c r="L120" s="70"/>
      <c r="N120" s="175"/>
    </row>
    <row r="121" spans="1:14" ht="12.75" customHeight="1" x14ac:dyDescent="0.25">
      <c r="A121" s="203">
        <v>74</v>
      </c>
      <c r="B121" s="188" t="s">
        <v>469</v>
      </c>
      <c r="C121" s="218" t="s">
        <v>470</v>
      </c>
      <c r="D121" s="192">
        <v>34</v>
      </c>
      <c r="E121" s="191">
        <v>3</v>
      </c>
      <c r="F121" s="151">
        <v>8.8235294117647065E-2</v>
      </c>
      <c r="G121" s="165">
        <v>1.5</v>
      </c>
      <c r="H121" s="166">
        <v>3</v>
      </c>
      <c r="I121" s="151">
        <v>8.8235294117647065E-2</v>
      </c>
      <c r="J121" s="165">
        <v>5.8333333333333304</v>
      </c>
      <c r="K121" s="152">
        <v>0</v>
      </c>
      <c r="L121" s="70"/>
      <c r="N121" s="175"/>
    </row>
    <row r="122" spans="1:14" ht="12.75" customHeight="1" x14ac:dyDescent="0.25">
      <c r="A122" s="203">
        <v>75</v>
      </c>
      <c r="B122" s="188" t="s">
        <v>760</v>
      </c>
      <c r="C122" s="218" t="s">
        <v>761</v>
      </c>
      <c r="D122" s="192">
        <v>26</v>
      </c>
      <c r="E122" s="191">
        <v>2</v>
      </c>
      <c r="F122" s="151">
        <v>7.6923076923076927E-2</v>
      </c>
      <c r="G122" s="165">
        <v>1.5</v>
      </c>
      <c r="H122" s="166">
        <v>3</v>
      </c>
      <c r="I122" s="151">
        <v>0.11538461538461539</v>
      </c>
      <c r="J122" s="165">
        <v>5.8333333333333304</v>
      </c>
      <c r="K122" s="152">
        <v>-0.5</v>
      </c>
      <c r="L122" s="70"/>
      <c r="N122" s="175"/>
    </row>
    <row r="123" spans="1:14" ht="12.75" customHeight="1" x14ac:dyDescent="0.25">
      <c r="A123" s="203">
        <v>76</v>
      </c>
      <c r="B123" s="188" t="s">
        <v>482</v>
      </c>
      <c r="C123" s="218" t="s">
        <v>483</v>
      </c>
      <c r="D123" s="192">
        <v>21</v>
      </c>
      <c r="E123" s="191">
        <v>2</v>
      </c>
      <c r="F123" s="151">
        <v>9.5238095238095233E-2</v>
      </c>
      <c r="G123" s="165">
        <v>1.5</v>
      </c>
      <c r="H123" s="166">
        <v>3</v>
      </c>
      <c r="I123" s="151">
        <v>0.14285714285714285</v>
      </c>
      <c r="J123" s="165">
        <v>9</v>
      </c>
      <c r="K123" s="152">
        <v>-0.5</v>
      </c>
      <c r="L123" s="70"/>
      <c r="N123" s="175"/>
    </row>
    <row r="124" spans="1:14" ht="12.75" customHeight="1" x14ac:dyDescent="0.25">
      <c r="A124" s="203">
        <v>77</v>
      </c>
      <c r="B124" s="188" t="s">
        <v>494</v>
      </c>
      <c r="C124" s="218" t="s">
        <v>495</v>
      </c>
      <c r="D124" s="192">
        <v>12</v>
      </c>
      <c r="E124" s="191">
        <v>3</v>
      </c>
      <c r="F124" s="151">
        <v>0.25</v>
      </c>
      <c r="G124" s="165">
        <v>1.5</v>
      </c>
      <c r="H124" s="166">
        <v>3</v>
      </c>
      <c r="I124" s="151">
        <v>0.25</v>
      </c>
      <c r="J124" s="165">
        <v>3.8333333333333299</v>
      </c>
      <c r="K124" s="152">
        <v>0</v>
      </c>
      <c r="L124" s="70"/>
      <c r="N124" s="175"/>
    </row>
    <row r="125" spans="1:14" ht="12.75" customHeight="1" x14ac:dyDescent="0.25">
      <c r="A125" s="203">
        <v>78</v>
      </c>
      <c r="B125" s="188" t="s">
        <v>762</v>
      </c>
      <c r="C125" s="218" t="s">
        <v>293</v>
      </c>
      <c r="D125" s="192">
        <v>1</v>
      </c>
      <c r="E125" s="191">
        <v>3</v>
      </c>
      <c r="F125" s="151">
        <v>3</v>
      </c>
      <c r="G125" s="165">
        <v>6.1666666666666696</v>
      </c>
      <c r="H125" s="166">
        <v>3</v>
      </c>
      <c r="I125" s="151">
        <v>3</v>
      </c>
      <c r="J125" s="165">
        <v>6.8333333333333304</v>
      </c>
      <c r="K125" s="152">
        <v>0</v>
      </c>
      <c r="L125" s="70"/>
      <c r="N125" s="175"/>
    </row>
    <row r="126" spans="1:14" ht="12.75" customHeight="1" x14ac:dyDescent="0.25">
      <c r="A126" s="203">
        <v>79</v>
      </c>
      <c r="B126" s="188" t="s">
        <v>475</v>
      </c>
      <c r="C126" s="218" t="s">
        <v>476</v>
      </c>
      <c r="D126" s="192">
        <v>82</v>
      </c>
      <c r="E126" s="191">
        <v>8</v>
      </c>
      <c r="F126" s="151">
        <v>9.7560975609756101E-2</v>
      </c>
      <c r="G126" s="165">
        <v>1.9375</v>
      </c>
      <c r="H126" s="166">
        <v>2</v>
      </c>
      <c r="I126" s="151">
        <v>2.4390243902439025E-2</v>
      </c>
      <c r="J126" s="165">
        <v>9.5</v>
      </c>
      <c r="K126" s="152">
        <v>0.75</v>
      </c>
      <c r="L126" s="70"/>
      <c r="N126" s="175"/>
    </row>
    <row r="127" spans="1:14" ht="12.75" customHeight="1" x14ac:dyDescent="0.25">
      <c r="A127" s="203">
        <v>80</v>
      </c>
      <c r="B127" s="188" t="s">
        <v>353</v>
      </c>
      <c r="C127" s="218" t="s">
        <v>354</v>
      </c>
      <c r="D127" s="192">
        <v>62</v>
      </c>
      <c r="E127" s="191">
        <v>4</v>
      </c>
      <c r="F127" s="151">
        <v>6.4516129032258063E-2</v>
      </c>
      <c r="G127" s="165">
        <v>3.125</v>
      </c>
      <c r="H127" s="166">
        <v>2</v>
      </c>
      <c r="I127" s="151">
        <v>3.2258064516129031E-2</v>
      </c>
      <c r="J127" s="165">
        <v>6.25</v>
      </c>
      <c r="K127" s="152">
        <v>0.5</v>
      </c>
      <c r="L127" s="70"/>
      <c r="N127" s="175"/>
    </row>
    <row r="128" spans="1:14" ht="12.75" customHeight="1" x14ac:dyDescent="0.25">
      <c r="A128" s="203">
        <v>81</v>
      </c>
      <c r="B128" s="188" t="s">
        <v>487</v>
      </c>
      <c r="C128" s="218" t="s">
        <v>412</v>
      </c>
      <c r="D128" s="192">
        <v>60</v>
      </c>
      <c r="E128" s="191">
        <v>9</v>
      </c>
      <c r="F128" s="151">
        <v>0.15</v>
      </c>
      <c r="G128" s="165">
        <v>3.0555555555555598</v>
      </c>
      <c r="H128" s="166">
        <v>2</v>
      </c>
      <c r="I128" s="151">
        <v>3.3333333333333333E-2</v>
      </c>
      <c r="J128" s="165">
        <v>11</v>
      </c>
      <c r="K128" s="152">
        <v>0.77777777777777779</v>
      </c>
      <c r="L128" s="70"/>
      <c r="N128" s="175"/>
    </row>
    <row r="129" spans="1:14" ht="12.75" customHeight="1" x14ac:dyDescent="0.25">
      <c r="A129" s="203">
        <v>82</v>
      </c>
      <c r="B129" s="188" t="s">
        <v>362</v>
      </c>
      <c r="C129" s="218" t="s">
        <v>363</v>
      </c>
      <c r="D129" s="220">
        <v>45</v>
      </c>
      <c r="E129" s="191">
        <v>4</v>
      </c>
      <c r="F129" s="151">
        <v>8.8888888888888892E-2</v>
      </c>
      <c r="G129" s="165">
        <v>3.125</v>
      </c>
      <c r="H129" s="166">
        <v>2</v>
      </c>
      <c r="I129" s="151">
        <v>4.4444444444444446E-2</v>
      </c>
      <c r="J129" s="165">
        <v>11.75</v>
      </c>
      <c r="K129" s="152">
        <v>0.5</v>
      </c>
      <c r="L129" s="70"/>
      <c r="N129" s="175"/>
    </row>
    <row r="130" spans="1:14" ht="12.75" customHeight="1" x14ac:dyDescent="0.25">
      <c r="A130" s="203">
        <v>83</v>
      </c>
      <c r="B130" s="188" t="s">
        <v>420</v>
      </c>
      <c r="C130" s="218" t="s">
        <v>421</v>
      </c>
      <c r="D130" s="192">
        <v>36</v>
      </c>
      <c r="E130" s="191">
        <v>3</v>
      </c>
      <c r="F130" s="151">
        <v>8.3333333333333329E-2</v>
      </c>
      <c r="G130" s="165">
        <v>6.1666666666666696</v>
      </c>
      <c r="H130" s="166">
        <v>2</v>
      </c>
      <c r="I130" s="151">
        <v>5.5555555555555552E-2</v>
      </c>
      <c r="J130" s="165">
        <v>13.25</v>
      </c>
      <c r="K130" s="152">
        <v>0.33333333333333337</v>
      </c>
      <c r="L130" s="70"/>
      <c r="N130" s="175"/>
    </row>
    <row r="131" spans="1:14" ht="12.75" customHeight="1" x14ac:dyDescent="0.25">
      <c r="A131" s="203">
        <v>84</v>
      </c>
      <c r="B131" s="188" t="s">
        <v>535</v>
      </c>
      <c r="C131" s="218" t="s">
        <v>536</v>
      </c>
      <c r="D131" s="192">
        <v>36</v>
      </c>
      <c r="E131" s="191">
        <v>4</v>
      </c>
      <c r="F131" s="151">
        <v>0.1111111111111111</v>
      </c>
      <c r="G131" s="165">
        <v>5</v>
      </c>
      <c r="H131" s="166">
        <v>2</v>
      </c>
      <c r="I131" s="151">
        <v>5.5555555555555552E-2</v>
      </c>
      <c r="J131" s="165">
        <v>6.25</v>
      </c>
      <c r="K131" s="152">
        <v>0.5</v>
      </c>
      <c r="L131" s="70"/>
      <c r="N131" s="175"/>
    </row>
    <row r="132" spans="1:14" ht="12.75" customHeight="1" x14ac:dyDescent="0.25">
      <c r="A132" s="203">
        <v>85</v>
      </c>
      <c r="B132" s="188" t="s">
        <v>384</v>
      </c>
      <c r="C132" s="218" t="s">
        <v>385</v>
      </c>
      <c r="D132" s="192">
        <v>34</v>
      </c>
      <c r="E132" s="191">
        <v>4</v>
      </c>
      <c r="F132" s="151">
        <v>0.11764705882352941</v>
      </c>
      <c r="G132" s="165">
        <v>3.125</v>
      </c>
      <c r="H132" s="166">
        <v>2</v>
      </c>
      <c r="I132" s="151">
        <v>5.8823529411764705E-2</v>
      </c>
      <c r="J132" s="165">
        <v>4.75</v>
      </c>
      <c r="K132" s="152">
        <v>0.5</v>
      </c>
      <c r="L132" s="70"/>
      <c r="N132" s="175"/>
    </row>
    <row r="133" spans="1:14" ht="12.75" customHeight="1" x14ac:dyDescent="0.25">
      <c r="A133" s="203">
        <v>86</v>
      </c>
      <c r="B133" s="188" t="s">
        <v>391</v>
      </c>
      <c r="C133" s="218" t="s">
        <v>392</v>
      </c>
      <c r="D133" s="192">
        <v>34</v>
      </c>
      <c r="E133" s="191">
        <v>1</v>
      </c>
      <c r="F133" s="151">
        <v>2.9411764705882353E-2</v>
      </c>
      <c r="G133" s="165">
        <v>1.5</v>
      </c>
      <c r="H133" s="166">
        <v>2</v>
      </c>
      <c r="I133" s="151">
        <v>5.8823529411764705E-2</v>
      </c>
      <c r="J133" s="165">
        <v>6.25</v>
      </c>
      <c r="K133" s="152">
        <v>-1</v>
      </c>
      <c r="L133" s="70"/>
      <c r="N133" s="175"/>
    </row>
    <row r="134" spans="1:14" ht="12.75" customHeight="1" x14ac:dyDescent="0.25">
      <c r="A134" s="203">
        <v>87</v>
      </c>
      <c r="B134" s="188" t="s">
        <v>763</v>
      </c>
      <c r="C134" s="218" t="s">
        <v>764</v>
      </c>
      <c r="D134" s="220">
        <v>27</v>
      </c>
      <c r="E134" s="191">
        <v>5</v>
      </c>
      <c r="F134" s="151">
        <v>0.18518518518518517</v>
      </c>
      <c r="G134" s="165">
        <v>1.5</v>
      </c>
      <c r="H134" s="166">
        <v>2</v>
      </c>
      <c r="I134" s="151">
        <v>7.407407407407407E-2</v>
      </c>
      <c r="J134" s="165">
        <v>4.75</v>
      </c>
      <c r="K134" s="152">
        <v>0.6</v>
      </c>
      <c r="L134" s="70"/>
      <c r="N134" s="175"/>
    </row>
    <row r="135" spans="1:14" ht="12.75" customHeight="1" x14ac:dyDescent="0.25">
      <c r="A135" s="203">
        <v>88</v>
      </c>
      <c r="B135" s="188" t="s">
        <v>765</v>
      </c>
      <c r="C135" s="218" t="s">
        <v>766</v>
      </c>
      <c r="D135" s="192">
        <v>19</v>
      </c>
      <c r="E135" s="191">
        <v>2</v>
      </c>
      <c r="F135" s="151">
        <v>0.10526315789473684</v>
      </c>
      <c r="G135" s="165">
        <v>1.5</v>
      </c>
      <c r="H135" s="166">
        <v>2</v>
      </c>
      <c r="I135" s="151">
        <v>0.10526315789473684</v>
      </c>
      <c r="J135" s="165">
        <v>1.5</v>
      </c>
      <c r="K135" s="152">
        <v>0</v>
      </c>
      <c r="L135" s="70"/>
      <c r="N135" s="175"/>
    </row>
    <row r="136" spans="1:14" ht="12.75" customHeight="1" x14ac:dyDescent="0.25">
      <c r="A136" s="203">
        <v>89</v>
      </c>
      <c r="B136" s="188" t="s">
        <v>504</v>
      </c>
      <c r="C136" s="218" t="s">
        <v>767</v>
      </c>
      <c r="D136" s="220">
        <v>15</v>
      </c>
      <c r="E136" s="191">
        <v>5</v>
      </c>
      <c r="F136" s="151">
        <v>0.33333333333333331</v>
      </c>
      <c r="G136" s="165">
        <v>2.2000000000000002</v>
      </c>
      <c r="H136" s="166">
        <v>2</v>
      </c>
      <c r="I136" s="151">
        <v>0.13333333333333333</v>
      </c>
      <c r="J136" s="165">
        <v>3.25</v>
      </c>
      <c r="K136" s="152">
        <v>0.6</v>
      </c>
      <c r="L136" s="70"/>
      <c r="N136" s="175"/>
    </row>
    <row r="137" spans="1:14" ht="12.75" customHeight="1" x14ac:dyDescent="0.25">
      <c r="A137" s="203">
        <v>90</v>
      </c>
      <c r="B137" s="188" t="s">
        <v>609</v>
      </c>
      <c r="C137" s="218" t="s">
        <v>610</v>
      </c>
      <c r="D137" s="192">
        <v>15</v>
      </c>
      <c r="E137" s="191">
        <v>2</v>
      </c>
      <c r="F137" s="151">
        <v>0.13333333333333333</v>
      </c>
      <c r="G137" s="165">
        <v>3.25</v>
      </c>
      <c r="H137" s="166">
        <v>2</v>
      </c>
      <c r="I137" s="151">
        <v>0.13333333333333333</v>
      </c>
      <c r="J137" s="165">
        <v>13.25</v>
      </c>
      <c r="K137" s="152">
        <v>0</v>
      </c>
      <c r="L137" s="70"/>
      <c r="N137" s="175"/>
    </row>
    <row r="138" spans="1:14" ht="12.75" customHeight="1" x14ac:dyDescent="0.25">
      <c r="A138" s="203">
        <v>91</v>
      </c>
      <c r="B138" s="75" t="s">
        <v>361</v>
      </c>
      <c r="C138" s="75" t="s">
        <v>768</v>
      </c>
      <c r="D138" s="91">
        <v>87</v>
      </c>
      <c r="E138" s="46">
        <v>8</v>
      </c>
      <c r="F138" s="92">
        <v>9.1954022988505746E-2</v>
      </c>
      <c r="G138" s="93">
        <v>1.5</v>
      </c>
      <c r="H138" s="47">
        <v>1</v>
      </c>
      <c r="I138" s="92">
        <v>1.1494252873563218E-2</v>
      </c>
      <c r="J138" s="93">
        <v>8</v>
      </c>
      <c r="K138" s="152">
        <v>0.875</v>
      </c>
      <c r="L138" s="70"/>
      <c r="N138" s="175"/>
    </row>
    <row r="139" spans="1:14" ht="12.75" customHeight="1" x14ac:dyDescent="0.25">
      <c r="A139" s="203">
        <v>92</v>
      </c>
      <c r="B139" s="75" t="s">
        <v>473</v>
      </c>
      <c r="C139" s="75" t="s">
        <v>474</v>
      </c>
      <c r="D139" s="91">
        <v>100</v>
      </c>
      <c r="E139" s="46">
        <v>7</v>
      </c>
      <c r="F139" s="92">
        <v>7.0000000000000007E-2</v>
      </c>
      <c r="G139" s="93">
        <v>3.78571428571429</v>
      </c>
      <c r="H139" s="47">
        <v>1</v>
      </c>
      <c r="I139" s="92">
        <v>0.01</v>
      </c>
      <c r="J139" s="93">
        <v>11</v>
      </c>
      <c r="K139" s="152">
        <v>0.85714285714285721</v>
      </c>
      <c r="L139" s="70"/>
      <c r="N139" s="175"/>
    </row>
    <row r="140" spans="1:14" ht="12.75" customHeight="1" x14ac:dyDescent="0.25">
      <c r="A140" s="203">
        <v>93</v>
      </c>
      <c r="B140" s="75" t="s">
        <v>436</v>
      </c>
      <c r="C140" s="75" t="s">
        <v>769</v>
      </c>
      <c r="D140" s="91">
        <v>84</v>
      </c>
      <c r="E140" s="46">
        <v>6</v>
      </c>
      <c r="F140" s="92">
        <v>7.1428571428571425E-2</v>
      </c>
      <c r="G140" s="93">
        <v>1.5</v>
      </c>
      <c r="H140" s="47">
        <v>1</v>
      </c>
      <c r="I140" s="92">
        <v>1.1904761904761904E-2</v>
      </c>
      <c r="J140" s="93">
        <v>8</v>
      </c>
      <c r="K140" s="152">
        <v>0.83333333333333337</v>
      </c>
      <c r="L140" s="70"/>
      <c r="N140" s="175"/>
    </row>
    <row r="141" spans="1:14" ht="12.75" customHeight="1" x14ac:dyDescent="0.25">
      <c r="A141" s="203">
        <v>94</v>
      </c>
      <c r="B141" s="75" t="s">
        <v>373</v>
      </c>
      <c r="C141" s="75" t="s">
        <v>374</v>
      </c>
      <c r="D141" s="91">
        <v>40</v>
      </c>
      <c r="E141" s="46">
        <v>5</v>
      </c>
      <c r="F141" s="92">
        <v>0.125</v>
      </c>
      <c r="G141" s="93">
        <v>4.3</v>
      </c>
      <c r="H141" s="47">
        <v>1</v>
      </c>
      <c r="I141" s="92">
        <v>2.5000000000000001E-2</v>
      </c>
      <c r="J141" s="93">
        <v>21.5</v>
      </c>
      <c r="K141" s="152">
        <v>0.8</v>
      </c>
      <c r="L141" s="70"/>
      <c r="N141" s="175"/>
    </row>
    <row r="142" spans="1:14" ht="12.75" customHeight="1" x14ac:dyDescent="0.25">
      <c r="A142" s="203">
        <v>95</v>
      </c>
      <c r="B142" s="75" t="s">
        <v>408</v>
      </c>
      <c r="C142" s="75" t="s">
        <v>409</v>
      </c>
      <c r="D142" s="91">
        <v>33</v>
      </c>
      <c r="E142" s="46">
        <v>5</v>
      </c>
      <c r="F142" s="92">
        <v>0.15151515151515152</v>
      </c>
      <c r="G142" s="93">
        <v>5</v>
      </c>
      <c r="H142" s="47">
        <v>1</v>
      </c>
      <c r="I142" s="92">
        <v>3.0303030303030304E-2</v>
      </c>
      <c r="J142" s="93">
        <v>5</v>
      </c>
      <c r="K142" s="152">
        <v>0.8</v>
      </c>
      <c r="L142" s="70"/>
      <c r="N142" s="175"/>
    </row>
    <row r="143" spans="1:14" ht="12.75" customHeight="1" x14ac:dyDescent="0.25">
      <c r="A143" s="203">
        <v>96</v>
      </c>
      <c r="B143" s="75" t="s">
        <v>508</v>
      </c>
      <c r="C143" s="75" t="s">
        <v>509</v>
      </c>
      <c r="D143" s="91">
        <v>27</v>
      </c>
      <c r="E143" s="46">
        <v>5</v>
      </c>
      <c r="F143" s="92">
        <v>0.18518518518518517</v>
      </c>
      <c r="G143" s="93">
        <v>1.5</v>
      </c>
      <c r="H143" s="47">
        <v>1</v>
      </c>
      <c r="I143" s="92">
        <v>3.7037037037037035E-2</v>
      </c>
      <c r="J143" s="93">
        <v>5</v>
      </c>
      <c r="K143" s="152">
        <v>0.8</v>
      </c>
      <c r="L143" s="70"/>
      <c r="N143" s="175"/>
    </row>
    <row r="144" spans="1:14" ht="12.75" customHeight="1" x14ac:dyDescent="0.25">
      <c r="A144" s="203">
        <v>97</v>
      </c>
      <c r="B144" s="75" t="s">
        <v>485</v>
      </c>
      <c r="C144" s="75" t="s">
        <v>486</v>
      </c>
      <c r="D144" s="91">
        <v>24</v>
      </c>
      <c r="E144" s="46">
        <v>5</v>
      </c>
      <c r="F144" s="92">
        <v>0.20833333333333334</v>
      </c>
      <c r="G144" s="93">
        <v>4.3</v>
      </c>
      <c r="H144" s="47">
        <v>1</v>
      </c>
      <c r="I144" s="92">
        <v>4.1666666666666664E-2</v>
      </c>
      <c r="J144" s="93">
        <v>1.5</v>
      </c>
      <c r="K144" s="152">
        <v>0.8</v>
      </c>
      <c r="L144" s="70"/>
      <c r="N144" s="175"/>
    </row>
    <row r="145" spans="1:14" ht="12.75" customHeight="1" x14ac:dyDescent="0.25">
      <c r="A145" s="203">
        <v>98</v>
      </c>
      <c r="B145" s="75" t="s">
        <v>463</v>
      </c>
      <c r="C145" s="75" t="s">
        <v>464</v>
      </c>
      <c r="D145" s="91">
        <v>17</v>
      </c>
      <c r="E145" s="46">
        <v>4</v>
      </c>
      <c r="F145" s="92">
        <v>0.23529411764705882</v>
      </c>
      <c r="G145" s="93">
        <v>1.5</v>
      </c>
      <c r="H145" s="47">
        <v>1</v>
      </c>
      <c r="I145" s="92">
        <v>5.8823529411764705E-2</v>
      </c>
      <c r="J145" s="93">
        <v>8</v>
      </c>
      <c r="K145" s="152">
        <v>0.75</v>
      </c>
      <c r="L145" s="70"/>
      <c r="N145" s="175"/>
    </row>
    <row r="146" spans="1:14" ht="12.75" customHeight="1" x14ac:dyDescent="0.25">
      <c r="A146" s="203">
        <v>99</v>
      </c>
      <c r="B146" s="75" t="s">
        <v>549</v>
      </c>
      <c r="C146" s="75" t="s">
        <v>550</v>
      </c>
      <c r="D146" s="91">
        <v>20</v>
      </c>
      <c r="E146" s="46">
        <v>3</v>
      </c>
      <c r="F146" s="92">
        <v>0.15</v>
      </c>
      <c r="G146" s="93">
        <v>1.5</v>
      </c>
      <c r="H146" s="47">
        <v>1</v>
      </c>
      <c r="I146" s="92">
        <v>0.05</v>
      </c>
      <c r="J146" s="93">
        <v>11</v>
      </c>
      <c r="K146" s="152">
        <v>0.66666666666666674</v>
      </c>
      <c r="L146" s="70"/>
      <c r="N146" s="175"/>
    </row>
    <row r="147" spans="1:14" ht="12.75" customHeight="1" x14ac:dyDescent="0.25">
      <c r="A147" s="203">
        <v>100</v>
      </c>
      <c r="B147" s="75" t="s">
        <v>502</v>
      </c>
      <c r="C147" s="75" t="s">
        <v>503</v>
      </c>
      <c r="D147" s="91">
        <v>19</v>
      </c>
      <c r="E147" s="46">
        <v>3</v>
      </c>
      <c r="F147" s="92">
        <v>0.15789473684210525</v>
      </c>
      <c r="G147" s="93">
        <v>1.5</v>
      </c>
      <c r="H147" s="47">
        <v>1</v>
      </c>
      <c r="I147" s="92">
        <v>5.2631578947368418E-2</v>
      </c>
      <c r="J147" s="93">
        <v>11</v>
      </c>
      <c r="K147" s="152">
        <v>0.66666666666666674</v>
      </c>
      <c r="L147" s="70"/>
      <c r="N147" s="175"/>
    </row>
    <row r="148" spans="1:14" ht="12.75" customHeight="1" x14ac:dyDescent="0.25">
      <c r="A148" s="203">
        <v>101</v>
      </c>
      <c r="B148" s="75" t="s">
        <v>540</v>
      </c>
      <c r="C148" s="75" t="s">
        <v>541</v>
      </c>
      <c r="D148" s="91">
        <v>18</v>
      </c>
      <c r="E148" s="46">
        <v>3</v>
      </c>
      <c r="F148" s="92">
        <v>0.16666666666666666</v>
      </c>
      <c r="G148" s="93">
        <v>6.1666666666666696</v>
      </c>
      <c r="H148" s="47">
        <v>1</v>
      </c>
      <c r="I148" s="92">
        <v>5.5555555555555552E-2</v>
      </c>
      <c r="J148" s="93">
        <v>5</v>
      </c>
      <c r="K148" s="152">
        <v>0.66666666666666674</v>
      </c>
      <c r="L148" s="70"/>
      <c r="N148" s="175"/>
    </row>
    <row r="149" spans="1:14" ht="12.75" customHeight="1" x14ac:dyDescent="0.25">
      <c r="A149" s="203">
        <v>102</v>
      </c>
      <c r="B149" s="75" t="s">
        <v>480</v>
      </c>
      <c r="C149" s="75" t="s">
        <v>481</v>
      </c>
      <c r="D149" s="91">
        <v>6</v>
      </c>
      <c r="E149" s="46">
        <v>3</v>
      </c>
      <c r="F149" s="92">
        <v>0.5</v>
      </c>
      <c r="G149" s="93">
        <v>1.5</v>
      </c>
      <c r="H149" s="47">
        <v>1</v>
      </c>
      <c r="I149" s="92">
        <v>0.16666666666666666</v>
      </c>
      <c r="J149" s="93">
        <v>1.5</v>
      </c>
      <c r="K149" s="152">
        <v>0.66666666666666674</v>
      </c>
      <c r="L149" s="70"/>
      <c r="N149" s="176"/>
    </row>
    <row r="150" spans="1:14" ht="12.75" customHeight="1" x14ac:dyDescent="0.25">
      <c r="A150" s="203">
        <v>103</v>
      </c>
      <c r="B150" s="75" t="s">
        <v>517</v>
      </c>
      <c r="C150" s="75" t="s">
        <v>770</v>
      </c>
      <c r="D150" s="91">
        <v>36</v>
      </c>
      <c r="E150" s="46">
        <v>2</v>
      </c>
      <c r="F150" s="92">
        <v>5.5555555555555552E-2</v>
      </c>
      <c r="G150" s="93">
        <v>1.5</v>
      </c>
      <c r="H150" s="47">
        <v>1</v>
      </c>
      <c r="I150" s="92">
        <v>2.7777777777777776E-2</v>
      </c>
      <c r="J150" s="93">
        <v>11</v>
      </c>
      <c r="K150" s="152">
        <v>0.5</v>
      </c>
      <c r="L150" s="70"/>
      <c r="N150" s="175"/>
    </row>
    <row r="151" spans="1:14" ht="12.75" customHeight="1" x14ac:dyDescent="0.25">
      <c r="A151" s="203">
        <v>104</v>
      </c>
      <c r="B151" s="75" t="s">
        <v>457</v>
      </c>
      <c r="C151" s="75" t="s">
        <v>458</v>
      </c>
      <c r="D151" s="91">
        <v>30</v>
      </c>
      <c r="E151" s="46">
        <v>2</v>
      </c>
      <c r="F151" s="92">
        <v>6.6666666666666666E-2</v>
      </c>
      <c r="G151" s="93">
        <v>1.5</v>
      </c>
      <c r="H151" s="47">
        <v>1</v>
      </c>
      <c r="I151" s="92">
        <v>3.3333333333333333E-2</v>
      </c>
      <c r="J151" s="93">
        <v>11</v>
      </c>
      <c r="K151" s="152">
        <v>0.5</v>
      </c>
      <c r="L151" s="70"/>
      <c r="N151" s="175"/>
    </row>
    <row r="152" spans="1:14" ht="12.75" customHeight="1" x14ac:dyDescent="0.25">
      <c r="A152" s="203">
        <v>105</v>
      </c>
      <c r="B152" s="75" t="s">
        <v>615</v>
      </c>
      <c r="C152" s="75" t="s">
        <v>616</v>
      </c>
      <c r="D152" s="91">
        <v>27</v>
      </c>
      <c r="E152" s="46">
        <v>2</v>
      </c>
      <c r="F152" s="92">
        <v>7.407407407407407E-2</v>
      </c>
      <c r="G152" s="93">
        <v>1.5</v>
      </c>
      <c r="H152" s="47">
        <v>1</v>
      </c>
      <c r="I152" s="92">
        <v>3.7037037037037035E-2</v>
      </c>
      <c r="J152" s="93">
        <v>11</v>
      </c>
      <c r="K152" s="152">
        <v>0.5</v>
      </c>
      <c r="L152" s="70"/>
      <c r="N152" s="175"/>
    </row>
    <row r="153" spans="1:14" ht="12.75" customHeight="1" x14ac:dyDescent="0.25">
      <c r="A153" s="203">
        <v>106</v>
      </c>
      <c r="B153" s="75" t="s">
        <v>544</v>
      </c>
      <c r="C153" s="75" t="s">
        <v>545</v>
      </c>
      <c r="D153" s="91">
        <v>26</v>
      </c>
      <c r="E153" s="46">
        <v>2</v>
      </c>
      <c r="F153" s="92">
        <v>7.6923076923076927E-2</v>
      </c>
      <c r="G153" s="93">
        <v>3.25</v>
      </c>
      <c r="H153" s="47">
        <v>1</v>
      </c>
      <c r="I153" s="92">
        <v>3.8461538461538464E-2</v>
      </c>
      <c r="J153" s="93">
        <v>5</v>
      </c>
      <c r="K153" s="152">
        <v>0.5</v>
      </c>
      <c r="L153" s="70"/>
      <c r="N153" s="175"/>
    </row>
    <row r="154" spans="1:14" ht="12.75" customHeight="1" x14ac:dyDescent="0.25">
      <c r="A154" s="203">
        <v>107</v>
      </c>
      <c r="B154" s="75" t="s">
        <v>479</v>
      </c>
      <c r="C154" s="75" t="s">
        <v>771</v>
      </c>
      <c r="D154" s="91">
        <v>21</v>
      </c>
      <c r="E154" s="46">
        <v>2</v>
      </c>
      <c r="F154" s="92">
        <v>9.5238095238095233E-2</v>
      </c>
      <c r="G154" s="93">
        <v>1.5</v>
      </c>
      <c r="H154" s="47">
        <v>1</v>
      </c>
      <c r="I154" s="92">
        <v>4.7619047619047616E-2</v>
      </c>
      <c r="J154" s="93">
        <v>1.5</v>
      </c>
      <c r="K154" s="152">
        <v>0.5</v>
      </c>
      <c r="L154" s="70"/>
      <c r="N154" s="175"/>
    </row>
    <row r="155" spans="1:14" ht="12.75" customHeight="1" x14ac:dyDescent="0.25">
      <c r="A155" s="203">
        <v>108</v>
      </c>
      <c r="B155" s="75" t="s">
        <v>772</v>
      </c>
      <c r="C155" s="75" t="s">
        <v>773</v>
      </c>
      <c r="D155" s="91">
        <v>12</v>
      </c>
      <c r="E155" s="46">
        <v>2</v>
      </c>
      <c r="F155" s="92">
        <v>0.16666666666666666</v>
      </c>
      <c r="G155" s="93">
        <v>1.5</v>
      </c>
      <c r="H155" s="47">
        <v>1</v>
      </c>
      <c r="I155" s="92">
        <v>8.3333333333333329E-2</v>
      </c>
      <c r="J155" s="93">
        <v>5</v>
      </c>
      <c r="K155" s="152">
        <v>0.5</v>
      </c>
      <c r="L155" s="70"/>
      <c r="N155" s="175"/>
    </row>
    <row r="156" spans="1:14" ht="12.75" customHeight="1" x14ac:dyDescent="0.25">
      <c r="A156" s="203">
        <v>109</v>
      </c>
      <c r="B156" s="75" t="s">
        <v>394</v>
      </c>
      <c r="C156" s="75" t="s">
        <v>395</v>
      </c>
      <c r="D156" s="91">
        <v>11</v>
      </c>
      <c r="E156" s="46">
        <v>2</v>
      </c>
      <c r="F156" s="92">
        <v>0.18181818181818182</v>
      </c>
      <c r="G156" s="93">
        <v>1.5</v>
      </c>
      <c r="H156" s="47">
        <v>1</v>
      </c>
      <c r="I156" s="92">
        <v>9.0909090909090912E-2</v>
      </c>
      <c r="J156" s="93">
        <v>8</v>
      </c>
      <c r="K156" s="152">
        <v>0.5</v>
      </c>
      <c r="L156" s="70"/>
      <c r="N156" s="175"/>
    </row>
    <row r="157" spans="1:14" ht="12.75" customHeight="1" x14ac:dyDescent="0.25">
      <c r="A157" s="203">
        <v>110</v>
      </c>
      <c r="B157" s="75" t="s">
        <v>500</v>
      </c>
      <c r="C157" s="75" t="s">
        <v>501</v>
      </c>
      <c r="D157" s="91">
        <v>10</v>
      </c>
      <c r="E157" s="46">
        <v>2</v>
      </c>
      <c r="F157" s="92">
        <v>0.2</v>
      </c>
      <c r="G157" s="93">
        <v>1.5</v>
      </c>
      <c r="H157" s="47">
        <v>1</v>
      </c>
      <c r="I157" s="92">
        <v>0.1</v>
      </c>
      <c r="J157" s="93">
        <v>5</v>
      </c>
      <c r="K157" s="152">
        <v>0.5</v>
      </c>
      <c r="L157" s="70"/>
      <c r="N157" s="175"/>
    </row>
    <row r="158" spans="1:14" ht="12.75" customHeight="1" x14ac:dyDescent="0.25">
      <c r="A158" s="203">
        <v>111</v>
      </c>
      <c r="B158" s="75" t="s">
        <v>400</v>
      </c>
      <c r="C158" s="75" t="s">
        <v>401</v>
      </c>
      <c r="D158" s="91">
        <v>50</v>
      </c>
      <c r="E158" s="46">
        <v>1</v>
      </c>
      <c r="F158" s="92">
        <v>0.02</v>
      </c>
      <c r="G158" s="93">
        <v>8</v>
      </c>
      <c r="H158" s="47">
        <v>1</v>
      </c>
      <c r="I158" s="92">
        <v>0.02</v>
      </c>
      <c r="J158" s="93">
        <v>1.5</v>
      </c>
      <c r="K158" s="152">
        <v>0</v>
      </c>
      <c r="L158" s="70"/>
      <c r="N158" s="175"/>
    </row>
    <row r="159" spans="1:14" ht="12.75" customHeight="1" x14ac:dyDescent="0.25">
      <c r="A159" s="203">
        <v>112</v>
      </c>
      <c r="B159" s="75" t="s">
        <v>406</v>
      </c>
      <c r="C159" s="75" t="s">
        <v>407</v>
      </c>
      <c r="D159" s="91">
        <v>18</v>
      </c>
      <c r="E159" s="46">
        <v>1</v>
      </c>
      <c r="F159" s="92">
        <v>5.5555555555555552E-2</v>
      </c>
      <c r="G159" s="93">
        <v>1.5</v>
      </c>
      <c r="H159" s="47">
        <v>1</v>
      </c>
      <c r="I159" s="92">
        <v>5.5555555555555552E-2</v>
      </c>
      <c r="J159" s="93">
        <v>5</v>
      </c>
      <c r="K159" s="152">
        <v>0</v>
      </c>
      <c r="L159" s="70"/>
      <c r="N159" s="175"/>
    </row>
    <row r="160" spans="1:14" ht="12.75" customHeight="1" x14ac:dyDescent="0.25">
      <c r="A160" s="203">
        <v>113</v>
      </c>
      <c r="B160" s="75" t="s">
        <v>613</v>
      </c>
      <c r="C160" s="75" t="s">
        <v>614</v>
      </c>
      <c r="D160" s="91">
        <v>16</v>
      </c>
      <c r="E160" s="46">
        <v>1</v>
      </c>
      <c r="F160" s="92">
        <v>6.25E-2</v>
      </c>
      <c r="G160" s="93">
        <v>1.5</v>
      </c>
      <c r="H160" s="47">
        <v>1</v>
      </c>
      <c r="I160" s="92">
        <v>6.25E-2</v>
      </c>
      <c r="J160" s="93">
        <v>11</v>
      </c>
      <c r="K160" s="152">
        <v>0</v>
      </c>
      <c r="L160" s="70"/>
      <c r="N160" s="175"/>
    </row>
    <row r="161" spans="1:14" ht="12.75" customHeight="1" x14ac:dyDescent="0.25">
      <c r="A161" s="203">
        <v>114</v>
      </c>
      <c r="B161" s="75" t="s">
        <v>774</v>
      </c>
      <c r="C161" s="75" t="s">
        <v>775</v>
      </c>
      <c r="D161" s="91">
        <v>1</v>
      </c>
      <c r="E161" s="46">
        <v>1</v>
      </c>
      <c r="F161" s="92">
        <v>1</v>
      </c>
      <c r="G161" s="93">
        <v>1.5</v>
      </c>
      <c r="H161" s="47">
        <v>1</v>
      </c>
      <c r="I161" s="92">
        <v>1</v>
      </c>
      <c r="J161" s="93">
        <v>11</v>
      </c>
      <c r="K161" s="152">
        <v>0</v>
      </c>
      <c r="L161" s="70"/>
      <c r="N161" s="175"/>
    </row>
    <row r="162" spans="1:14" ht="12.75" customHeight="1" x14ac:dyDescent="0.25">
      <c r="A162" s="203">
        <v>115</v>
      </c>
      <c r="B162" s="75" t="s">
        <v>562</v>
      </c>
      <c r="C162" s="75" t="s">
        <v>563</v>
      </c>
      <c r="D162" s="91">
        <v>23</v>
      </c>
      <c r="E162" s="46">
        <v>0</v>
      </c>
      <c r="F162" s="92">
        <v>0</v>
      </c>
      <c r="G162" s="93">
        <v>0</v>
      </c>
      <c r="H162" s="47">
        <v>1</v>
      </c>
      <c r="I162" s="92">
        <v>4.3478260869565216E-2</v>
      </c>
      <c r="J162" s="93">
        <v>1.5</v>
      </c>
      <c r="K162" s="152" t="s">
        <v>704</v>
      </c>
      <c r="L162" s="70"/>
      <c r="N162" s="175"/>
    </row>
    <row r="163" spans="1:14" ht="12.75" customHeight="1" x14ac:dyDescent="0.25">
      <c r="A163" s="203">
        <v>116</v>
      </c>
      <c r="B163" s="75" t="s">
        <v>450</v>
      </c>
      <c r="C163" s="75" t="s">
        <v>451</v>
      </c>
      <c r="D163" s="91">
        <v>19</v>
      </c>
      <c r="E163" s="46">
        <v>0</v>
      </c>
      <c r="F163" s="92">
        <v>0</v>
      </c>
      <c r="G163" s="93">
        <v>0</v>
      </c>
      <c r="H163" s="47">
        <v>1</v>
      </c>
      <c r="I163" s="92">
        <v>5.2631578947368418E-2</v>
      </c>
      <c r="J163" s="93">
        <v>8</v>
      </c>
      <c r="K163" s="152" t="s">
        <v>704</v>
      </c>
      <c r="L163" s="70"/>
      <c r="N163" s="175"/>
    </row>
    <row r="164" spans="1:14" ht="12.75" customHeight="1" x14ac:dyDescent="0.25">
      <c r="A164" s="203">
        <v>117</v>
      </c>
      <c r="B164" s="75" t="s">
        <v>531</v>
      </c>
      <c r="C164" s="75" t="s">
        <v>532</v>
      </c>
      <c r="D164" s="91">
        <v>16</v>
      </c>
      <c r="E164" s="46">
        <v>0</v>
      </c>
      <c r="F164" s="92">
        <v>0</v>
      </c>
      <c r="G164" s="93">
        <v>0</v>
      </c>
      <c r="H164" s="47">
        <v>1</v>
      </c>
      <c r="I164" s="92">
        <v>6.25E-2</v>
      </c>
      <c r="J164" s="93">
        <v>1.5</v>
      </c>
      <c r="K164" s="152" t="s">
        <v>704</v>
      </c>
      <c r="L164" s="70"/>
      <c r="N164" s="175"/>
    </row>
    <row r="165" spans="1:14" ht="12.75" customHeight="1" x14ac:dyDescent="0.25">
      <c r="A165" s="203">
        <v>118</v>
      </c>
      <c r="B165" s="75" t="s">
        <v>378</v>
      </c>
      <c r="C165" s="75" t="s">
        <v>379</v>
      </c>
      <c r="D165" s="91">
        <v>10</v>
      </c>
      <c r="E165" s="46">
        <v>0</v>
      </c>
      <c r="F165" s="92">
        <v>0</v>
      </c>
      <c r="G165" s="93">
        <v>0</v>
      </c>
      <c r="H165" s="47">
        <v>1</v>
      </c>
      <c r="I165" s="92">
        <v>0.1</v>
      </c>
      <c r="J165" s="93">
        <v>8</v>
      </c>
      <c r="K165" s="152" t="s">
        <v>704</v>
      </c>
      <c r="L165" s="70"/>
      <c r="N165" s="175"/>
    </row>
    <row r="166" spans="1:14" ht="12.75" customHeight="1" x14ac:dyDescent="0.25">
      <c r="A166" s="203">
        <v>119</v>
      </c>
      <c r="B166" s="75" t="s">
        <v>424</v>
      </c>
      <c r="C166" s="75" t="s">
        <v>776</v>
      </c>
      <c r="D166" s="91">
        <v>8</v>
      </c>
      <c r="E166" s="46">
        <v>0</v>
      </c>
      <c r="F166" s="92">
        <v>0</v>
      </c>
      <c r="G166" s="93">
        <v>0</v>
      </c>
      <c r="H166" s="47">
        <v>1</v>
      </c>
      <c r="I166" s="92">
        <v>0.125</v>
      </c>
      <c r="J166" s="93">
        <v>1.5</v>
      </c>
      <c r="K166" s="152" t="s">
        <v>704</v>
      </c>
      <c r="L166" s="70"/>
      <c r="N166" s="175"/>
    </row>
    <row r="167" spans="1:14" ht="12.75" customHeight="1" x14ac:dyDescent="0.25">
      <c r="A167" s="203">
        <v>120</v>
      </c>
      <c r="B167" s="188" t="s">
        <v>345</v>
      </c>
      <c r="C167" s="218" t="s">
        <v>346</v>
      </c>
      <c r="D167" s="192">
        <v>45</v>
      </c>
      <c r="E167" s="191">
        <v>7</v>
      </c>
      <c r="F167" s="151">
        <v>0.15555555555555556</v>
      </c>
      <c r="G167" s="165">
        <v>3.5</v>
      </c>
      <c r="H167" s="166">
        <v>0</v>
      </c>
      <c r="I167" s="151">
        <v>0</v>
      </c>
      <c r="J167" s="165">
        <v>0</v>
      </c>
      <c r="K167" s="152">
        <v>1</v>
      </c>
      <c r="L167" s="70"/>
      <c r="N167" s="175"/>
    </row>
    <row r="168" spans="1:14" ht="12.75" customHeight="1" x14ac:dyDescent="0.25">
      <c r="A168" s="203">
        <v>121</v>
      </c>
      <c r="B168" s="188" t="s">
        <v>465</v>
      </c>
      <c r="C168" s="218" t="s">
        <v>466</v>
      </c>
      <c r="D168" s="192">
        <v>55</v>
      </c>
      <c r="E168" s="191">
        <v>6</v>
      </c>
      <c r="F168" s="151">
        <v>0.10909090909090909</v>
      </c>
      <c r="G168" s="165">
        <v>1.5</v>
      </c>
      <c r="H168" s="166">
        <v>0</v>
      </c>
      <c r="I168" s="151">
        <v>0</v>
      </c>
      <c r="J168" s="165">
        <v>0</v>
      </c>
      <c r="K168" s="152">
        <v>1</v>
      </c>
      <c r="L168" s="70"/>
      <c r="N168" s="175"/>
    </row>
    <row r="169" spans="1:14" ht="12.75" customHeight="1" x14ac:dyDescent="0.25">
      <c r="A169" s="203">
        <v>122</v>
      </c>
      <c r="B169" s="188" t="s">
        <v>332</v>
      </c>
      <c r="C169" s="218" t="s">
        <v>777</v>
      </c>
      <c r="D169" s="192">
        <v>85</v>
      </c>
      <c r="E169" s="191">
        <v>5</v>
      </c>
      <c r="F169" s="151">
        <v>5.8823529411764705E-2</v>
      </c>
      <c r="G169" s="165">
        <v>4.0999999999999996</v>
      </c>
      <c r="H169" s="166">
        <v>0</v>
      </c>
      <c r="I169" s="151">
        <v>0</v>
      </c>
      <c r="J169" s="165">
        <v>0</v>
      </c>
      <c r="K169" s="152">
        <v>1</v>
      </c>
      <c r="L169" s="70"/>
      <c r="N169" s="175"/>
    </row>
    <row r="170" spans="1:14" ht="12.75" customHeight="1" x14ac:dyDescent="0.25">
      <c r="A170" s="203">
        <v>123</v>
      </c>
      <c r="B170" s="188" t="s">
        <v>415</v>
      </c>
      <c r="C170" s="218" t="s">
        <v>416</v>
      </c>
      <c r="D170" s="192">
        <v>14</v>
      </c>
      <c r="E170" s="191">
        <v>2</v>
      </c>
      <c r="F170" s="151">
        <v>0.14285714285714285</v>
      </c>
      <c r="G170" s="165">
        <v>1.5</v>
      </c>
      <c r="H170" s="166">
        <v>0</v>
      </c>
      <c r="I170" s="151">
        <v>0</v>
      </c>
      <c r="J170" s="165">
        <v>0</v>
      </c>
      <c r="K170" s="152">
        <v>1</v>
      </c>
      <c r="L170" s="70"/>
      <c r="N170" s="176"/>
    </row>
    <row r="171" spans="1:14" ht="12.75" customHeight="1" x14ac:dyDescent="0.25">
      <c r="A171" s="203">
        <v>124</v>
      </c>
      <c r="B171" s="188" t="s">
        <v>484</v>
      </c>
      <c r="C171" s="218" t="s">
        <v>778</v>
      </c>
      <c r="D171" s="192">
        <v>13</v>
      </c>
      <c r="E171" s="191">
        <v>2</v>
      </c>
      <c r="F171" s="151">
        <v>0.15384615384615385</v>
      </c>
      <c r="G171" s="165">
        <v>1.5</v>
      </c>
      <c r="H171" s="166">
        <v>0</v>
      </c>
      <c r="I171" s="151">
        <v>0</v>
      </c>
      <c r="J171" s="165">
        <v>0</v>
      </c>
      <c r="K171" s="152">
        <v>1</v>
      </c>
      <c r="L171" s="70"/>
      <c r="N171" s="176"/>
    </row>
    <row r="172" spans="1:14" ht="12.75" customHeight="1" x14ac:dyDescent="0.25">
      <c r="A172" s="203">
        <v>125</v>
      </c>
      <c r="B172" s="188" t="s">
        <v>496</v>
      </c>
      <c r="C172" s="218" t="s">
        <v>497</v>
      </c>
      <c r="D172" s="192">
        <v>15</v>
      </c>
      <c r="E172" s="191">
        <v>1</v>
      </c>
      <c r="F172" s="151">
        <v>6.6666666666666666E-2</v>
      </c>
      <c r="G172" s="165">
        <v>8</v>
      </c>
      <c r="H172" s="166">
        <v>0</v>
      </c>
      <c r="I172" s="151">
        <v>0</v>
      </c>
      <c r="J172" s="165">
        <v>0</v>
      </c>
      <c r="K172" s="152">
        <v>1</v>
      </c>
      <c r="L172" s="70"/>
      <c r="N172" s="175"/>
    </row>
    <row r="173" spans="1:14" ht="12.75" customHeight="1" x14ac:dyDescent="0.25">
      <c r="A173" s="203">
        <v>126</v>
      </c>
      <c r="B173" s="188" t="s">
        <v>779</v>
      </c>
      <c r="C173" s="218" t="s">
        <v>780</v>
      </c>
      <c r="D173" s="192">
        <v>13</v>
      </c>
      <c r="E173" s="191">
        <v>1</v>
      </c>
      <c r="F173" s="151">
        <v>7.6923076923076927E-2</v>
      </c>
      <c r="G173" s="165">
        <v>1.5</v>
      </c>
      <c r="H173" s="166">
        <v>0</v>
      </c>
      <c r="I173" s="151">
        <v>0</v>
      </c>
      <c r="J173" s="165">
        <v>0</v>
      </c>
      <c r="K173" s="152">
        <v>1</v>
      </c>
      <c r="L173" s="70"/>
      <c r="N173" s="175"/>
    </row>
    <row r="174" spans="1:14" ht="12.75" customHeight="1" x14ac:dyDescent="0.25">
      <c r="A174" s="203">
        <v>127</v>
      </c>
      <c r="B174" s="188" t="s">
        <v>533</v>
      </c>
      <c r="C174" s="218" t="s">
        <v>534</v>
      </c>
      <c r="D174" s="192">
        <v>13</v>
      </c>
      <c r="E174" s="191">
        <v>1</v>
      </c>
      <c r="F174" s="151">
        <v>7.6923076923076927E-2</v>
      </c>
      <c r="G174" s="165">
        <v>1.5</v>
      </c>
      <c r="H174" s="166">
        <v>0</v>
      </c>
      <c r="I174" s="151">
        <v>0</v>
      </c>
      <c r="J174" s="165">
        <v>0</v>
      </c>
      <c r="K174" s="152">
        <v>1</v>
      </c>
      <c r="L174" s="70"/>
      <c r="N174" s="176"/>
    </row>
    <row r="175" spans="1:14" ht="12.75" customHeight="1" x14ac:dyDescent="0.25">
      <c r="A175" s="203">
        <v>128</v>
      </c>
      <c r="B175" s="188" t="s">
        <v>459</v>
      </c>
      <c r="C175" s="218" t="s">
        <v>460</v>
      </c>
      <c r="D175" s="192">
        <v>10</v>
      </c>
      <c r="E175" s="191">
        <v>1</v>
      </c>
      <c r="F175" s="151">
        <v>0.1</v>
      </c>
      <c r="G175" s="165">
        <v>1.5</v>
      </c>
      <c r="H175" s="166">
        <v>0</v>
      </c>
      <c r="I175" s="151">
        <v>0</v>
      </c>
      <c r="J175" s="165">
        <v>0</v>
      </c>
      <c r="K175" s="152">
        <v>1</v>
      </c>
      <c r="L175" s="70"/>
      <c r="N175" s="175"/>
    </row>
    <row r="176" spans="1:14" ht="12.75" customHeight="1" x14ac:dyDescent="0.25">
      <c r="A176" s="203">
        <v>129</v>
      </c>
      <c r="B176" s="188" t="s">
        <v>506</v>
      </c>
      <c r="C176" s="218" t="s">
        <v>507</v>
      </c>
      <c r="D176" s="192">
        <v>9</v>
      </c>
      <c r="E176" s="191">
        <v>1</v>
      </c>
      <c r="F176" s="151">
        <v>0.1111111111111111</v>
      </c>
      <c r="G176" s="165">
        <v>1.5</v>
      </c>
      <c r="H176" s="166">
        <v>0</v>
      </c>
      <c r="I176" s="151">
        <v>0</v>
      </c>
      <c r="J176" s="165">
        <v>0</v>
      </c>
      <c r="K176" s="152">
        <v>1</v>
      </c>
      <c r="L176" s="70"/>
      <c r="N176" s="175"/>
    </row>
    <row r="177" spans="1:14" ht="12.75" customHeight="1" x14ac:dyDescent="0.25">
      <c r="A177" s="203">
        <v>130</v>
      </c>
      <c r="B177" s="188" t="s">
        <v>490</v>
      </c>
      <c r="C177" s="218" t="s">
        <v>491</v>
      </c>
      <c r="D177" s="192">
        <v>8</v>
      </c>
      <c r="E177" s="191">
        <v>1</v>
      </c>
      <c r="F177" s="151">
        <v>0.125</v>
      </c>
      <c r="G177" s="165">
        <v>15.5</v>
      </c>
      <c r="H177" s="166">
        <v>0</v>
      </c>
      <c r="I177" s="151">
        <v>0</v>
      </c>
      <c r="J177" s="165">
        <v>0</v>
      </c>
      <c r="K177" s="152">
        <v>1</v>
      </c>
      <c r="L177" s="70"/>
      <c r="N177" s="176"/>
    </row>
    <row r="178" spans="1:14" ht="12.75" customHeight="1" x14ac:dyDescent="0.25">
      <c r="A178" s="203">
        <v>131</v>
      </c>
      <c r="B178" s="188" t="s">
        <v>542</v>
      </c>
      <c r="C178" s="218" t="s">
        <v>543</v>
      </c>
      <c r="D178" s="192">
        <v>23</v>
      </c>
      <c r="E178" s="191">
        <v>0</v>
      </c>
      <c r="F178" s="151">
        <v>0</v>
      </c>
      <c r="G178" s="165">
        <v>0</v>
      </c>
      <c r="H178" s="166">
        <v>0</v>
      </c>
      <c r="I178" s="151">
        <v>0</v>
      </c>
      <c r="J178" s="165">
        <v>0</v>
      </c>
      <c r="K178" s="152" t="s">
        <v>704</v>
      </c>
      <c r="L178" s="70"/>
      <c r="N178" s="175"/>
    </row>
    <row r="179" spans="1:14" ht="12.75" customHeight="1" x14ac:dyDescent="0.25">
      <c r="A179" s="203">
        <v>132</v>
      </c>
      <c r="B179" s="188" t="s">
        <v>538</v>
      </c>
      <c r="C179" s="218" t="s">
        <v>539</v>
      </c>
      <c r="D179" s="192">
        <v>22</v>
      </c>
      <c r="E179" s="191">
        <v>0</v>
      </c>
      <c r="F179" s="151">
        <v>0</v>
      </c>
      <c r="G179" s="165">
        <v>0</v>
      </c>
      <c r="H179" s="166">
        <v>0</v>
      </c>
      <c r="I179" s="151">
        <v>0</v>
      </c>
      <c r="J179" s="165">
        <v>0</v>
      </c>
      <c r="K179" s="152" t="s">
        <v>704</v>
      </c>
      <c r="L179" s="70"/>
      <c r="N179" s="175"/>
    </row>
    <row r="180" spans="1:14" ht="12.75" customHeight="1" x14ac:dyDescent="0.25">
      <c r="A180" s="203">
        <v>133</v>
      </c>
      <c r="B180" s="188" t="s">
        <v>393</v>
      </c>
      <c r="C180" s="218" t="s">
        <v>781</v>
      </c>
      <c r="D180" s="192">
        <v>17</v>
      </c>
      <c r="E180" s="191">
        <v>0</v>
      </c>
      <c r="F180" s="151">
        <v>0</v>
      </c>
      <c r="G180" s="165">
        <v>0</v>
      </c>
      <c r="H180" s="166">
        <v>0</v>
      </c>
      <c r="I180" s="151">
        <v>0</v>
      </c>
      <c r="J180" s="165">
        <v>0</v>
      </c>
      <c r="K180" s="152" t="s">
        <v>704</v>
      </c>
      <c r="L180" s="70"/>
      <c r="N180" s="176"/>
    </row>
    <row r="181" spans="1:14" ht="12.75" customHeight="1" x14ac:dyDescent="0.25">
      <c r="A181" s="203">
        <v>134</v>
      </c>
      <c r="B181" s="188" t="s">
        <v>492</v>
      </c>
      <c r="C181" s="218" t="s">
        <v>493</v>
      </c>
      <c r="D181" s="192">
        <v>16</v>
      </c>
      <c r="E181" s="191">
        <v>0</v>
      </c>
      <c r="F181" s="151">
        <v>0</v>
      </c>
      <c r="G181" s="165">
        <v>0</v>
      </c>
      <c r="H181" s="166">
        <v>0</v>
      </c>
      <c r="I181" s="151">
        <v>0</v>
      </c>
      <c r="J181" s="165">
        <v>0</v>
      </c>
      <c r="K181" s="152" t="s">
        <v>704</v>
      </c>
      <c r="L181" s="70"/>
      <c r="N181" s="175"/>
    </row>
    <row r="182" spans="1:14" ht="12.75" customHeight="1" x14ac:dyDescent="0.25">
      <c r="A182" s="203">
        <v>135</v>
      </c>
      <c r="B182" s="188" t="s">
        <v>782</v>
      </c>
      <c r="C182" s="218" t="s">
        <v>783</v>
      </c>
      <c r="D182" s="192">
        <v>6</v>
      </c>
      <c r="E182" s="191">
        <v>0</v>
      </c>
      <c r="F182" s="151">
        <v>0</v>
      </c>
      <c r="G182" s="165">
        <v>0</v>
      </c>
      <c r="H182" s="166">
        <v>0</v>
      </c>
      <c r="I182" s="151">
        <v>0</v>
      </c>
      <c r="J182" s="165">
        <v>0</v>
      </c>
      <c r="K182" s="152" t="s">
        <v>704</v>
      </c>
      <c r="L182" s="70"/>
      <c r="N182" s="175"/>
    </row>
    <row r="183" spans="1:14" ht="12.75" customHeight="1" x14ac:dyDescent="0.25">
      <c r="A183" s="203">
        <v>136</v>
      </c>
      <c r="B183" s="188" t="s">
        <v>603</v>
      </c>
      <c r="C183" s="218" t="s">
        <v>604</v>
      </c>
      <c r="D183" s="192">
        <v>5</v>
      </c>
      <c r="E183" s="191">
        <v>0</v>
      </c>
      <c r="F183" s="151">
        <v>0</v>
      </c>
      <c r="G183" s="165">
        <v>0</v>
      </c>
      <c r="H183" s="166">
        <v>0</v>
      </c>
      <c r="I183" s="151">
        <v>0</v>
      </c>
      <c r="J183" s="165">
        <v>0</v>
      </c>
      <c r="K183" s="152" t="s">
        <v>704</v>
      </c>
      <c r="L183" s="70"/>
      <c r="N183" s="176"/>
    </row>
    <row r="184" spans="1:14" ht="12.75" customHeight="1" x14ac:dyDescent="0.25">
      <c r="A184" s="203">
        <v>137</v>
      </c>
      <c r="B184" s="188" t="s">
        <v>605</v>
      </c>
      <c r="C184" s="218" t="s">
        <v>784</v>
      </c>
      <c r="D184" s="192">
        <v>5</v>
      </c>
      <c r="E184" s="191">
        <v>0</v>
      </c>
      <c r="F184" s="151">
        <v>0</v>
      </c>
      <c r="G184" s="165">
        <v>0</v>
      </c>
      <c r="H184" s="166">
        <v>0</v>
      </c>
      <c r="I184" s="151">
        <v>0</v>
      </c>
      <c r="J184" s="165">
        <v>0</v>
      </c>
      <c r="K184" s="152" t="s">
        <v>704</v>
      </c>
      <c r="L184" s="70"/>
      <c r="N184" s="175"/>
    </row>
    <row r="185" spans="1:14" ht="12.75" customHeight="1" x14ac:dyDescent="0.25">
      <c r="A185" s="203">
        <v>138</v>
      </c>
      <c r="B185" s="188" t="s">
        <v>785</v>
      </c>
      <c r="C185" s="218" t="s">
        <v>786</v>
      </c>
      <c r="D185" s="192">
        <v>4</v>
      </c>
      <c r="E185" s="191">
        <v>0</v>
      </c>
      <c r="F185" s="151">
        <v>0</v>
      </c>
      <c r="G185" s="165">
        <v>0</v>
      </c>
      <c r="H185" s="166">
        <v>0</v>
      </c>
      <c r="I185" s="151">
        <v>0</v>
      </c>
      <c r="J185" s="165">
        <v>0</v>
      </c>
      <c r="K185" s="152" t="s">
        <v>704</v>
      </c>
      <c r="L185" s="70"/>
      <c r="N185" s="175"/>
    </row>
    <row r="186" spans="1:14" ht="12.75" customHeight="1" x14ac:dyDescent="0.25">
      <c r="A186" s="203">
        <v>139</v>
      </c>
      <c r="B186" s="188" t="s">
        <v>557</v>
      </c>
      <c r="C186" s="218" t="s">
        <v>787</v>
      </c>
      <c r="D186" s="192">
        <v>3</v>
      </c>
      <c r="E186" s="191">
        <v>0</v>
      </c>
      <c r="F186" s="151">
        <v>0</v>
      </c>
      <c r="G186" s="165">
        <v>0</v>
      </c>
      <c r="H186" s="166">
        <v>0</v>
      </c>
      <c r="I186" s="151">
        <v>0</v>
      </c>
      <c r="J186" s="165">
        <v>0</v>
      </c>
      <c r="K186" s="152" t="s">
        <v>704</v>
      </c>
      <c r="L186" s="70"/>
      <c r="N186" s="175"/>
    </row>
    <row r="187" spans="1:14" ht="12.75" customHeight="1" x14ac:dyDescent="0.25">
      <c r="A187" s="203">
        <v>140</v>
      </c>
      <c r="B187" s="188" t="s">
        <v>601</v>
      </c>
      <c r="C187" s="218" t="s">
        <v>602</v>
      </c>
      <c r="D187" s="192">
        <v>3</v>
      </c>
      <c r="E187" s="191">
        <v>0</v>
      </c>
      <c r="F187" s="151">
        <v>0</v>
      </c>
      <c r="G187" s="165">
        <v>0</v>
      </c>
      <c r="H187" s="166">
        <v>0</v>
      </c>
      <c r="I187" s="151">
        <v>0</v>
      </c>
      <c r="J187" s="165">
        <v>0</v>
      </c>
      <c r="K187" s="152" t="s">
        <v>704</v>
      </c>
      <c r="L187" s="70"/>
      <c r="N187" s="175"/>
    </row>
    <row r="188" spans="1:14" ht="12.75" customHeight="1" x14ac:dyDescent="0.25">
      <c r="A188" s="203">
        <v>141</v>
      </c>
      <c r="B188" s="188" t="s">
        <v>546</v>
      </c>
      <c r="C188" s="218" t="s">
        <v>547</v>
      </c>
      <c r="D188" s="192">
        <v>3</v>
      </c>
      <c r="E188" s="191">
        <v>0</v>
      </c>
      <c r="F188" s="151">
        <v>0</v>
      </c>
      <c r="G188" s="165">
        <v>0</v>
      </c>
      <c r="H188" s="166">
        <v>0</v>
      </c>
      <c r="I188" s="151">
        <v>0</v>
      </c>
      <c r="J188" s="165">
        <v>0</v>
      </c>
      <c r="K188" s="152" t="s">
        <v>704</v>
      </c>
      <c r="L188" s="70"/>
      <c r="N188" s="175"/>
    </row>
    <row r="189" spans="1:14" ht="12.75" customHeight="1" x14ac:dyDescent="0.25">
      <c r="A189" s="203">
        <v>142</v>
      </c>
      <c r="B189" s="188" t="s">
        <v>788</v>
      </c>
      <c r="C189" s="218" t="s">
        <v>541</v>
      </c>
      <c r="D189" s="192">
        <v>1</v>
      </c>
      <c r="E189" s="191">
        <v>0</v>
      </c>
      <c r="F189" s="151">
        <v>0</v>
      </c>
      <c r="G189" s="165">
        <v>0</v>
      </c>
      <c r="H189" s="166">
        <v>0</v>
      </c>
      <c r="I189" s="151">
        <v>0</v>
      </c>
      <c r="J189" s="165">
        <v>0</v>
      </c>
      <c r="K189" s="152" t="s">
        <v>704</v>
      </c>
      <c r="L189" s="70"/>
      <c r="N189" s="175"/>
    </row>
    <row r="190" spans="1:14" ht="12.75" customHeight="1" x14ac:dyDescent="0.25">
      <c r="A190" s="66"/>
      <c r="B190" s="65"/>
      <c r="E190" s="221"/>
      <c r="G190" s="94"/>
      <c r="H190" s="35"/>
      <c r="J190" s="94"/>
      <c r="K190" s="31" t="s">
        <v>50</v>
      </c>
      <c r="N190" s="176"/>
    </row>
    <row r="191" spans="1:14" ht="12.75" customHeight="1" x14ac:dyDescent="0.25">
      <c r="A191" s="66"/>
      <c r="B191" s="41" t="s">
        <v>635</v>
      </c>
      <c r="D191" s="40">
        <f>SUM(D48:D189)</f>
        <v>28172</v>
      </c>
      <c r="E191" s="40">
        <f>SUM(E48:E189)</f>
        <v>2783</v>
      </c>
      <c r="F191" s="222">
        <f>E191/D191</f>
        <v>9.8786028680959814E-2</v>
      </c>
      <c r="G191" s="42"/>
      <c r="H191" s="40">
        <f>SUM(H48:H189)</f>
        <v>1425</v>
      </c>
      <c r="I191" s="222">
        <f>H191/D191</f>
        <v>5.0582138293340906E-2</v>
      </c>
      <c r="J191" s="42"/>
      <c r="K191" s="76">
        <f>1-H191/E191</f>
        <v>0.48796263025512032</v>
      </c>
      <c r="L191" s="223"/>
      <c r="N191" s="176"/>
    </row>
    <row r="192" spans="1:14" ht="12.75" customHeight="1" x14ac:dyDescent="0.25">
      <c r="A192" s="66"/>
      <c r="B192" s="65"/>
      <c r="C192" s="67"/>
      <c r="D192" s="64"/>
      <c r="E192" s="64"/>
      <c r="F192" s="62"/>
      <c r="G192" s="63"/>
      <c r="H192" s="64"/>
      <c r="I192" s="62"/>
      <c r="J192" s="63"/>
      <c r="K192" s="179"/>
      <c r="L192" s="70"/>
      <c r="N192" s="176"/>
    </row>
    <row r="193" spans="1:14" ht="12.75" customHeight="1" x14ac:dyDescent="0.25">
      <c r="A193" s="66"/>
      <c r="B193" s="65"/>
      <c r="C193" s="67"/>
      <c r="D193" s="64"/>
      <c r="E193" s="64"/>
      <c r="F193" s="62"/>
      <c r="G193" s="63"/>
      <c r="H193" s="64"/>
      <c r="I193" s="62"/>
      <c r="J193" s="63"/>
      <c r="K193" s="179"/>
      <c r="L193" s="70"/>
      <c r="N193" s="175"/>
    </row>
    <row r="194" spans="1:14" ht="12.75" customHeight="1" x14ac:dyDescent="0.25">
      <c r="A194" s="66"/>
      <c r="B194" s="65"/>
      <c r="C194" s="67"/>
      <c r="D194" s="224"/>
      <c r="E194" s="64"/>
      <c r="F194" s="62"/>
      <c r="G194" s="63"/>
      <c r="H194" s="64"/>
      <c r="I194" s="62"/>
      <c r="J194" s="63"/>
      <c r="K194" s="179"/>
      <c r="L194" s="70"/>
      <c r="N194" s="176"/>
    </row>
    <row r="195" spans="1:14" ht="12.75" customHeight="1" x14ac:dyDescent="0.25">
      <c r="A195" s="66"/>
      <c r="B195" s="65"/>
      <c r="C195" s="67"/>
      <c r="D195" s="64"/>
      <c r="E195" s="64"/>
      <c r="F195" s="62"/>
      <c r="G195" s="63"/>
      <c r="H195" s="64"/>
      <c r="I195" s="62"/>
      <c r="J195" s="63"/>
      <c r="K195" s="179"/>
      <c r="L195" s="70"/>
      <c r="N195" s="176"/>
    </row>
    <row r="196" spans="1:14" ht="12.75" customHeight="1" x14ac:dyDescent="0.25">
      <c r="A196" s="66"/>
      <c r="B196" s="65"/>
      <c r="C196" s="67"/>
      <c r="D196" s="224"/>
      <c r="E196" s="64"/>
      <c r="F196" s="62"/>
      <c r="G196" s="63"/>
      <c r="H196" s="64"/>
      <c r="I196" s="62"/>
      <c r="J196" s="63"/>
      <c r="K196" s="179"/>
      <c r="L196" s="70"/>
      <c r="N196" s="176"/>
    </row>
    <row r="197" spans="1:14" ht="12.75" customHeight="1" x14ac:dyDescent="0.25">
      <c r="A197" s="66"/>
      <c r="B197" s="65"/>
      <c r="C197" s="67"/>
      <c r="D197" s="64"/>
      <c r="E197" s="64"/>
      <c r="F197" s="62"/>
      <c r="G197" s="63"/>
      <c r="H197" s="64"/>
      <c r="I197" s="62"/>
      <c r="J197" s="63"/>
      <c r="K197" s="179"/>
      <c r="L197" s="70"/>
      <c r="N197" s="176"/>
    </row>
    <row r="198" spans="1:14" ht="12.75" customHeight="1" x14ac:dyDescent="0.25">
      <c r="A198" s="66"/>
      <c r="B198" s="65"/>
      <c r="C198" s="67"/>
      <c r="D198" s="64"/>
      <c r="E198" s="64"/>
      <c r="F198" s="62"/>
      <c r="G198" s="63"/>
      <c r="H198" s="64"/>
      <c r="I198" s="62"/>
      <c r="J198" s="63"/>
      <c r="K198" s="179"/>
      <c r="L198" s="70"/>
      <c r="N198" s="175"/>
    </row>
    <row r="199" spans="1:14" ht="12.75" customHeight="1" x14ac:dyDescent="0.25">
      <c r="A199" s="66"/>
      <c r="B199" s="65"/>
      <c r="C199" s="67"/>
      <c r="D199" s="64"/>
      <c r="E199" s="64"/>
      <c r="F199" s="62"/>
      <c r="G199" s="63"/>
      <c r="H199" s="64"/>
      <c r="I199" s="62"/>
      <c r="J199" s="63"/>
      <c r="K199" s="179"/>
      <c r="L199" s="70"/>
      <c r="N199" s="175"/>
    </row>
    <row r="200" spans="1:14" ht="12.75" customHeight="1" x14ac:dyDescent="0.25">
      <c r="A200" s="66"/>
      <c r="B200" s="65"/>
      <c r="C200" s="67"/>
      <c r="D200" s="64"/>
      <c r="E200" s="64"/>
      <c r="F200" s="62"/>
      <c r="G200" s="63"/>
      <c r="H200" s="64"/>
      <c r="I200" s="62"/>
      <c r="J200" s="63"/>
      <c r="K200" s="179"/>
      <c r="L200" s="70"/>
      <c r="N200" s="175"/>
    </row>
    <row r="201" spans="1:14" ht="12.75" customHeight="1" x14ac:dyDescent="0.25">
      <c r="A201" s="66"/>
      <c r="B201" s="65"/>
      <c r="C201" s="67"/>
      <c r="D201" s="64"/>
      <c r="E201" s="64"/>
      <c r="F201" s="62"/>
      <c r="G201" s="63"/>
      <c r="H201" s="64"/>
      <c r="I201" s="62"/>
      <c r="J201" s="63"/>
      <c r="K201" s="179"/>
      <c r="L201" s="70"/>
      <c r="N201" s="175"/>
    </row>
    <row r="202" spans="1:14" ht="12.75" customHeight="1" x14ac:dyDescent="0.25">
      <c r="A202" s="66"/>
      <c r="B202" s="65"/>
      <c r="C202" s="67"/>
      <c r="D202" s="64"/>
      <c r="E202" s="64"/>
      <c r="F202" s="62"/>
      <c r="G202" s="63"/>
      <c r="H202" s="64"/>
      <c r="I202" s="62"/>
      <c r="J202" s="63"/>
      <c r="K202" s="179"/>
      <c r="L202" s="70"/>
      <c r="N202" s="175"/>
    </row>
    <row r="203" spans="1:14" ht="12.75" customHeight="1" x14ac:dyDescent="0.25">
      <c r="A203" s="66"/>
      <c r="B203" s="65"/>
      <c r="C203" s="67"/>
      <c r="D203" s="64"/>
      <c r="E203" s="64"/>
      <c r="F203" s="62"/>
      <c r="G203" s="63"/>
      <c r="H203" s="64"/>
      <c r="I203" s="62"/>
      <c r="J203" s="63"/>
      <c r="K203" s="179"/>
      <c r="L203" s="70"/>
      <c r="N203" s="175"/>
    </row>
    <row r="204" spans="1:14" ht="12.75" customHeight="1" x14ac:dyDescent="0.25">
      <c r="A204" s="66"/>
      <c r="B204" s="65"/>
      <c r="C204" s="67"/>
      <c r="D204" s="64"/>
      <c r="E204" s="64"/>
      <c r="F204" s="62"/>
      <c r="G204" s="63"/>
      <c r="H204" s="64"/>
      <c r="I204" s="62"/>
      <c r="J204" s="63"/>
      <c r="K204" s="179"/>
      <c r="L204" s="70"/>
      <c r="N204" s="175"/>
    </row>
    <row r="205" spans="1:14" ht="12.75" customHeight="1" x14ac:dyDescent="0.25">
      <c r="A205" s="66"/>
      <c r="B205" s="65"/>
      <c r="C205" s="67"/>
      <c r="D205" s="64"/>
      <c r="E205" s="64"/>
      <c r="F205" s="62"/>
      <c r="G205" s="63"/>
      <c r="H205" s="64"/>
      <c r="I205" s="62"/>
      <c r="J205" s="63"/>
      <c r="K205" s="179"/>
      <c r="N205" s="175"/>
    </row>
    <row r="206" spans="1:14" ht="12.75" customHeight="1" x14ac:dyDescent="0.25">
      <c r="A206" s="66"/>
      <c r="B206" s="65"/>
      <c r="C206" s="67"/>
      <c r="D206" s="64"/>
      <c r="E206" s="64"/>
      <c r="F206" s="62"/>
      <c r="G206" s="63"/>
      <c r="H206" s="64"/>
      <c r="I206" s="62"/>
      <c r="J206" s="63"/>
      <c r="K206" s="179"/>
      <c r="N206" s="175"/>
    </row>
    <row r="207" spans="1:14" ht="12.75" customHeight="1" x14ac:dyDescent="0.25">
      <c r="A207" s="66"/>
      <c r="B207" s="65"/>
      <c r="C207" s="67"/>
      <c r="D207" s="64"/>
      <c r="E207" s="64"/>
      <c r="F207" s="62"/>
      <c r="G207" s="63"/>
      <c r="H207" s="64"/>
      <c r="I207" s="62"/>
      <c r="J207" s="63"/>
      <c r="K207" s="179"/>
      <c r="N207" s="175"/>
    </row>
    <row r="208" spans="1:14" ht="12.75" customHeight="1" x14ac:dyDescent="0.25">
      <c r="A208" s="66"/>
      <c r="B208" s="65"/>
      <c r="C208" s="67"/>
      <c r="D208" s="64"/>
      <c r="E208" s="64"/>
      <c r="F208" s="62"/>
      <c r="G208" s="63"/>
      <c r="H208" s="64"/>
      <c r="I208" s="62"/>
      <c r="J208" s="63"/>
      <c r="K208" s="179"/>
      <c r="N208" s="175"/>
    </row>
    <row r="209" spans="1:14" ht="12.75" customHeight="1" x14ac:dyDescent="0.25">
      <c r="A209" s="66"/>
      <c r="B209" s="65"/>
      <c r="C209" s="67"/>
      <c r="D209" s="64"/>
      <c r="E209" s="64"/>
      <c r="F209" s="62"/>
      <c r="G209" s="63"/>
      <c r="H209" s="64"/>
      <c r="I209" s="62"/>
      <c r="J209" s="63"/>
      <c r="K209" s="179"/>
      <c r="N209" s="175"/>
    </row>
    <row r="210" spans="1:14" ht="12.75" customHeight="1" x14ac:dyDescent="0.25">
      <c r="A210" s="194"/>
      <c r="B210" s="208"/>
      <c r="D210" s="40"/>
      <c r="E210" s="41"/>
      <c r="F210" s="42"/>
      <c r="G210" s="43"/>
      <c r="H210" s="44"/>
      <c r="I210" s="42"/>
      <c r="K210" s="225"/>
      <c r="L210" s="70"/>
      <c r="N210" s="31"/>
    </row>
    <row r="211" spans="1:14" ht="12.75" customHeight="1" x14ac:dyDescent="0.25">
      <c r="A211" s="194"/>
      <c r="B211" s="175"/>
      <c r="L211" s="70"/>
    </row>
    <row r="212" spans="1:14" ht="12.75" customHeight="1" x14ac:dyDescent="0.25">
      <c r="A212" s="194"/>
      <c r="B212" s="175"/>
      <c r="C212" s="27"/>
      <c r="L212" s="70"/>
    </row>
    <row r="213" spans="1:14" ht="12.75" customHeight="1" x14ac:dyDescent="0.25">
      <c r="L213" s="70"/>
    </row>
    <row r="214" spans="1:14" ht="12.75" customHeight="1" x14ac:dyDescent="0.25">
      <c r="L214" s="70"/>
    </row>
    <row r="215" spans="1:14" ht="12.75" customHeight="1" x14ac:dyDescent="0.25">
      <c r="L215" s="70"/>
    </row>
    <row r="216" spans="1:14" ht="12.75" customHeight="1" x14ac:dyDescent="0.25">
      <c r="J216" s="26"/>
      <c r="K216" s="226"/>
      <c r="L216" s="70"/>
    </row>
    <row r="217" spans="1:14" ht="12.75" customHeight="1" x14ac:dyDescent="0.25">
      <c r="J217" s="26"/>
      <c r="K217" s="226"/>
    </row>
    <row r="218" spans="1:14" ht="12.75" customHeight="1" x14ac:dyDescent="0.25">
      <c r="J218" s="26"/>
      <c r="K218" s="226"/>
    </row>
    <row r="219" spans="1:14" ht="12.75" customHeight="1" x14ac:dyDescent="0.25">
      <c r="J219" s="26"/>
      <c r="K219" s="226"/>
    </row>
    <row r="220" spans="1:14" ht="12.75" customHeight="1" x14ac:dyDescent="0.25">
      <c r="J220" s="26"/>
      <c r="K220" s="226"/>
    </row>
    <row r="221" spans="1:14" ht="12.75" customHeight="1" x14ac:dyDescent="0.25">
      <c r="J221" s="26"/>
      <c r="K221" s="226"/>
    </row>
    <row r="222" spans="1:14" ht="12.75" customHeight="1" x14ac:dyDescent="0.25">
      <c r="J222" s="26"/>
      <c r="K222" s="226"/>
    </row>
    <row r="223" spans="1:14" ht="12.75" customHeight="1" x14ac:dyDescent="0.25">
      <c r="J223" s="26"/>
      <c r="K223" s="226"/>
    </row>
    <row r="224" spans="1:14" ht="12.75" customHeight="1" x14ac:dyDescent="0.25">
      <c r="J224" s="26"/>
      <c r="K224" s="226"/>
    </row>
    <row r="225" spans="11:11" ht="15.75" customHeight="1" x14ac:dyDescent="0.25">
      <c r="K225" s="227"/>
    </row>
    <row r="226" spans="11:11" ht="15" x14ac:dyDescent="0.25"/>
    <row r="227" spans="11:11" ht="15" x14ac:dyDescent="0.25"/>
  </sheetData>
  <conditionalFormatting sqref="F192:F204 F48:F137 F167:F189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{91C930D7-15D4-47B8-A662-C22E039DE8EB}</x14:id>
        </ext>
      </extLst>
    </cfRule>
  </conditionalFormatting>
  <conditionalFormatting sqref="F205:F209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{66AA3032-B952-4C77-9093-61F7DE3022FB}</x14:id>
        </ext>
      </extLst>
    </cfRule>
  </conditionalFormatting>
  <conditionalFormatting sqref="I192:I204 I48:I137 I167:I189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{6948D584-8ADE-4C26-91B9-3A92EF391516}</x14:id>
        </ext>
      </extLst>
    </cfRule>
  </conditionalFormatting>
  <conditionalFormatting sqref="I205:I209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{237D0970-1908-4FEB-AF11-F1FD7B61A061}</x14:id>
        </ext>
      </extLst>
    </cfRule>
  </conditionalFormatting>
  <conditionalFormatting sqref="F138:F16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{659702CD-44DF-45BA-A401-1BFEFE5368F5}</x14:id>
        </ext>
      </extLst>
    </cfRule>
  </conditionalFormatting>
  <conditionalFormatting sqref="I138:I16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{97B7D478-2C10-4C0A-9532-8E18469C6AFB}</x14:id>
        </ext>
      </extLst>
    </cfRule>
  </conditionalFormatting>
  <pageMargins left="0.7" right="0.7" top="0.75" bottom="0.75" header="0.3" footer="0.3"/>
  <pageSetup paperSize="9" scale="5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1C930D7-15D4-47B8-A662-C22E039DE8E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F192:F204 F48:F137 F167:F189</xm:sqref>
        </x14:conditionalFormatting>
        <x14:conditionalFormatting xmlns:xm="http://schemas.microsoft.com/office/excel/2006/main">
          <x14:cfRule type="dataBar" id="{66AA3032-B952-4C77-9093-61F7DE3022F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F205:F209</xm:sqref>
        </x14:conditionalFormatting>
        <x14:conditionalFormatting xmlns:xm="http://schemas.microsoft.com/office/excel/2006/main">
          <x14:cfRule type="dataBar" id="{6948D584-8ADE-4C26-91B9-3A92EF39151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I192:I204 I48:I137 I167:I189</xm:sqref>
        </x14:conditionalFormatting>
        <x14:conditionalFormatting xmlns:xm="http://schemas.microsoft.com/office/excel/2006/main">
          <x14:cfRule type="dataBar" id="{237D0970-1908-4FEB-AF11-F1FD7B61A06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I205:I209</xm:sqref>
        </x14:conditionalFormatting>
        <x14:conditionalFormatting xmlns:xm="http://schemas.microsoft.com/office/excel/2006/main">
          <x14:cfRule type="dataBar" id="{659702CD-44DF-45BA-A401-1BFEFE5368F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F138:F166</xm:sqref>
        </x14:conditionalFormatting>
        <x14:conditionalFormatting xmlns:xm="http://schemas.microsoft.com/office/excel/2006/main">
          <x14:cfRule type="dataBar" id="{97B7D478-2C10-4C0A-9532-8E18469C6AF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I138:I166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11</vt:i4>
      </vt:variant>
    </vt:vector>
  </HeadingPairs>
  <TitlesOfParts>
    <vt:vector size="11" baseType="lpstr">
      <vt:lpstr>titul</vt:lpstr>
      <vt:lpstr>anotácia</vt:lpstr>
      <vt:lpstr>D</vt:lpstr>
      <vt:lpstr>F</vt:lpstr>
      <vt:lpstr>H</vt:lpstr>
      <vt:lpstr>J</vt:lpstr>
      <vt:lpstr>K</vt:lpstr>
      <vt:lpstr>L</vt:lpstr>
      <vt:lpstr>M</vt:lpstr>
      <vt:lpstr>N</vt:lpstr>
      <vt:lpstr>Q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 Stefan</dc:creator>
  <cp:lastModifiedBy>Dian Stefan</cp:lastModifiedBy>
  <cp:lastPrinted>2024-09-02T10:04:05Z</cp:lastPrinted>
  <dcterms:created xsi:type="dcterms:W3CDTF">2021-07-28T10:16:24Z</dcterms:created>
  <dcterms:modified xsi:type="dcterms:W3CDTF">2024-09-02T10:46:54Z</dcterms:modified>
</cp:coreProperties>
</file>